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'Gr-obj.dela'!$A$1:$AP$27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<sst xmlns="http://schemas.openxmlformats.org/spreadsheetml/2006/main" count="320" uniqueCount="96">
  <si>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</si>
  <si>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</si>
  <si>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</si>
  <si>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</si>
  <si>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</si>
  <si>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</si>
  <si>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</si>
  <si>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</si>
  <si>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</si>
  <si>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</si>
  <si>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</si>
  <si>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</si>
  <si>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</si>
  <si>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</si>
  <si>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</si>
  <si>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</si>
  <si>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</si>
  <si>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</si>
  <si>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</si>
  <si>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</si>
  <si>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</si>
  <si>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</si>
  <si>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</si>
  <si>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</si>
  <si>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</si>
  <si>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</si>
  <si>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</si>
  <si>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</si>
  <si>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</si>
  <si>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</si>
  <si>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</si>
  <si>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РАЙОННИ СЪДИЛИЩА,вкл.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</si>
  <si>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</si>
  <si>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</si>
  <si>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</si>
  <si>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</si>
  <si>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</si>
  <si>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</si>
  <si>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</si>
  <si>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</si>
  <si>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</si>
  <si>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</si>
  <si>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</si>
  <si>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</si>
  <si>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</si>
  <si>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От и с/у търговци</t>
  </si>
  <si>
    <t>Други</t>
  </si>
  <si>
    <t>чл.78аНК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</si>
  <si>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</si>
  <si>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</si>
  <si>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</si>
  <si>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</si>
  <si>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</si>
  <si>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</si>
  <si>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</si>
  <si>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</si>
  <si>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</si>
  <si>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>2г</t>
  </si>
  <si>
    <t>Павлина Тонева</t>
  </si>
  <si>
    <t>Еманоел Вардаров</t>
  </si>
  <si>
    <t>Теодорина Димитрова</t>
  </si>
  <si>
    <t>Пламен Станчев</t>
  </si>
  <si>
    <t>Златина Личева</t>
  </si>
  <si>
    <t>Красимира Николова</t>
  </si>
  <si>
    <t>Милена Карагьозова</t>
  </si>
  <si>
    <t>Любка Милкова</t>
  </si>
  <si>
    <t>Христо Попов</t>
  </si>
  <si>
    <t>Ирена Колева</t>
  </si>
  <si>
    <t xml:space="preserve">Справка за дейността на съдиите в РАЙОНЕН СЪД гр. Горна Оряховица </t>
  </si>
  <si>
    <t>Телефон: 0 618 6 19 12</t>
  </si>
  <si>
    <t>Съставил: Ст.Колева</t>
  </si>
  <si>
    <t>Административен секретар:</t>
  </si>
  <si>
    <t>Телефон: 0618 61912</t>
  </si>
  <si>
    <t>Телефон: 0618 6 19 12</t>
  </si>
  <si>
    <t>,</t>
  </si>
  <si>
    <t>Цветелина Цонева</t>
  </si>
  <si>
    <t>Съставил: Стефка Колева</t>
  </si>
  <si>
    <t>Съставил: Радославка Андреева</t>
  </si>
  <si>
    <t>за 2012 г. (НАКАЗАТЕЛНИ ДЕЛА)</t>
  </si>
  <si>
    <t>16г. 5м. 11д.</t>
  </si>
  <si>
    <t>13г.08м. 20д.</t>
  </si>
  <si>
    <t>17г. 09м. 04д.</t>
  </si>
  <si>
    <t>04г. 03м. 29д.</t>
  </si>
  <si>
    <t>14г. 02м. 05д.</t>
  </si>
  <si>
    <t>13г. 02м. 08д.</t>
  </si>
  <si>
    <t>16г. 02м. 09д.</t>
  </si>
  <si>
    <t>13г. 10м. 08д.</t>
  </si>
  <si>
    <t>13г. 11м. 00д.</t>
  </si>
  <si>
    <t>14г. 09м. 15д.</t>
  </si>
  <si>
    <t>13г. 09м. 17д.</t>
  </si>
  <si>
    <t xml:space="preserve">Справка за резултатите от върнати обжалвани и протестирани ГРАЖДАНСКИ дела на съдиите от РАЙОНЕН СЪД 
гр. ГОРНА ОРЯХОВИЦА за 2012 г. </t>
  </si>
  <si>
    <t xml:space="preserve">Справка за резултатите от върнати обжалвани и протестирани НАКАЗАТЕЛНИТЕ дела на съдиите от 
РАЙОНЕН СЪД гр. ГОРНА ОРЯХОВИЦА за 2012 г. </t>
  </si>
  <si>
    <t xml:space="preserve">  </t>
  </si>
  <si>
    <t>за 2012 г. (ГРАЖДАНСКИ ДЕЛА)</t>
  </si>
  <si>
    <t>Дата: 10.01.2013 г.</t>
  </si>
  <si>
    <t>И.Ф. Административен ръководител: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</si>
</sst>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Z4">
      <selection activeCell="AL31" sqref="AL31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3.8515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7.140625" style="0" customWidth="1"/>
    <col min="11" max="11" width="4.8515625" style="0" bestFit="1" customWidth="1"/>
    <col min="12" max="12" width="5.14062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6.1406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14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851562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6.0039062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31</v>
      </c>
      <c r="C1" s="2"/>
      <c r="D1" s="2"/>
    </row>
    <row r="2" spans="2:4" ht="12.75">
      <c r="B2" s="2"/>
      <c r="C2" s="2"/>
      <c r="D2" s="2"/>
    </row>
    <row r="3" spans="1:46" ht="12.75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0" t="s">
        <v>78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51" ht="13.5" customHeight="1" thickBot="1">
      <c r="A6" s="105" t="s">
        <v>35</v>
      </c>
      <c r="B6" s="87" t="s">
        <v>32</v>
      </c>
      <c r="C6" s="68" t="s">
        <v>38</v>
      </c>
      <c r="D6" s="92" t="s">
        <v>1</v>
      </c>
      <c r="E6" s="93"/>
      <c r="F6" s="93"/>
      <c r="G6" s="93"/>
      <c r="H6" s="93"/>
      <c r="I6" s="94"/>
      <c r="J6" s="95" t="s">
        <v>2</v>
      </c>
      <c r="K6" s="96"/>
      <c r="L6" s="96"/>
      <c r="M6" s="96"/>
      <c r="N6" s="96"/>
      <c r="O6" s="97"/>
      <c r="P6" s="73" t="s">
        <v>3</v>
      </c>
      <c r="Q6" s="74"/>
      <c r="R6" s="74"/>
      <c r="S6" s="74"/>
      <c r="T6" s="74"/>
      <c r="U6" s="75"/>
      <c r="V6" s="80" t="s">
        <v>5</v>
      </c>
      <c r="W6" s="81"/>
      <c r="X6" s="81"/>
      <c r="Y6" s="81"/>
      <c r="Z6" s="81"/>
      <c r="AA6" s="82"/>
      <c r="AB6" s="95" t="s">
        <v>10</v>
      </c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101" t="s">
        <v>8</v>
      </c>
      <c r="AO6" s="102"/>
      <c r="AP6" s="102"/>
      <c r="AQ6" s="102"/>
      <c r="AR6" s="102"/>
      <c r="AS6" s="103"/>
      <c r="AT6" s="86" t="s">
        <v>9</v>
      </c>
      <c r="AU6" s="87"/>
      <c r="AV6" s="87"/>
      <c r="AW6" s="87"/>
      <c r="AX6" s="87"/>
      <c r="AY6" s="88"/>
    </row>
    <row r="7" spans="1:51" ht="33.75" customHeight="1">
      <c r="A7" s="106"/>
      <c r="B7" s="104"/>
      <c r="C7" s="69"/>
      <c r="D7" s="63"/>
      <c r="E7" s="64"/>
      <c r="F7" s="64"/>
      <c r="G7" s="64"/>
      <c r="H7" s="64"/>
      <c r="I7" s="99"/>
      <c r="J7" s="98"/>
      <c r="K7" s="65"/>
      <c r="L7" s="65"/>
      <c r="M7" s="65"/>
      <c r="N7" s="65"/>
      <c r="O7" s="66"/>
      <c r="P7" s="76"/>
      <c r="Q7" s="77"/>
      <c r="R7" s="77"/>
      <c r="S7" s="77"/>
      <c r="T7" s="77"/>
      <c r="U7" s="78"/>
      <c r="V7" s="83"/>
      <c r="W7" s="84"/>
      <c r="X7" s="84"/>
      <c r="Y7" s="84"/>
      <c r="Z7" s="84"/>
      <c r="AA7" s="85"/>
      <c r="AB7" s="92" t="s">
        <v>6</v>
      </c>
      <c r="AC7" s="93"/>
      <c r="AD7" s="93"/>
      <c r="AE7" s="93"/>
      <c r="AF7" s="93"/>
      <c r="AG7" s="94"/>
      <c r="AH7" s="92" t="s">
        <v>7</v>
      </c>
      <c r="AI7" s="93"/>
      <c r="AJ7" s="93"/>
      <c r="AK7" s="93"/>
      <c r="AL7" s="93"/>
      <c r="AM7" s="94"/>
      <c r="AN7" s="63" t="s">
        <v>37</v>
      </c>
      <c r="AO7" s="64"/>
      <c r="AP7" s="64"/>
      <c r="AQ7" s="64"/>
      <c r="AR7" s="64"/>
      <c r="AS7" s="99"/>
      <c r="AT7" s="89"/>
      <c r="AU7" s="90"/>
      <c r="AV7" s="90"/>
      <c r="AW7" s="90"/>
      <c r="AX7" s="90"/>
      <c r="AY7" s="91"/>
    </row>
    <row r="8" spans="1:51" ht="12.75" customHeight="1">
      <c r="A8" s="106"/>
      <c r="B8" s="104"/>
      <c r="C8" s="69"/>
      <c r="D8" s="79" t="s">
        <v>4</v>
      </c>
      <c r="E8" s="71" t="s">
        <v>36</v>
      </c>
      <c r="F8" s="71"/>
      <c r="G8" s="71"/>
      <c r="H8" s="71"/>
      <c r="I8" s="72"/>
      <c r="J8" s="79" t="s">
        <v>4</v>
      </c>
      <c r="K8" s="71" t="s">
        <v>36</v>
      </c>
      <c r="L8" s="71"/>
      <c r="M8" s="71"/>
      <c r="N8" s="71"/>
      <c r="O8" s="72"/>
      <c r="P8" s="79" t="s">
        <v>4</v>
      </c>
      <c r="Q8" s="71" t="s">
        <v>36</v>
      </c>
      <c r="R8" s="71"/>
      <c r="S8" s="71"/>
      <c r="T8" s="71"/>
      <c r="U8" s="72"/>
      <c r="V8" s="79" t="s">
        <v>4</v>
      </c>
      <c r="W8" s="71" t="s">
        <v>36</v>
      </c>
      <c r="X8" s="71"/>
      <c r="Y8" s="71"/>
      <c r="Z8" s="71"/>
      <c r="AA8" s="72"/>
      <c r="AB8" s="79" t="s">
        <v>4</v>
      </c>
      <c r="AC8" s="71" t="s">
        <v>36</v>
      </c>
      <c r="AD8" s="71"/>
      <c r="AE8" s="71"/>
      <c r="AF8" s="71"/>
      <c r="AG8" s="72"/>
      <c r="AH8" s="79" t="s">
        <v>4</v>
      </c>
      <c r="AI8" s="71" t="s">
        <v>36</v>
      </c>
      <c r="AJ8" s="71"/>
      <c r="AK8" s="71"/>
      <c r="AL8" s="71"/>
      <c r="AM8" s="72"/>
      <c r="AN8" s="79" t="s">
        <v>4</v>
      </c>
      <c r="AO8" s="71" t="s">
        <v>36</v>
      </c>
      <c r="AP8" s="71"/>
      <c r="AQ8" s="71"/>
      <c r="AR8" s="71"/>
      <c r="AS8" s="72"/>
      <c r="AT8" s="79" t="s">
        <v>4</v>
      </c>
      <c r="AU8" s="71" t="s">
        <v>36</v>
      </c>
      <c r="AV8" s="71"/>
      <c r="AW8" s="71"/>
      <c r="AX8" s="71"/>
      <c r="AY8" s="72"/>
    </row>
    <row r="9" spans="1:51" ht="24" customHeight="1" thickBot="1">
      <c r="A9" s="107"/>
      <c r="B9" s="90"/>
      <c r="C9" s="70"/>
      <c r="D9" s="79"/>
      <c r="E9" s="17" t="s">
        <v>48</v>
      </c>
      <c r="F9" s="28" t="s">
        <v>49</v>
      </c>
      <c r="G9" s="28" t="s">
        <v>47</v>
      </c>
      <c r="H9" s="28" t="s">
        <v>50</v>
      </c>
      <c r="I9" s="29" t="s">
        <v>51</v>
      </c>
      <c r="J9" s="79"/>
      <c r="K9" s="17" t="s">
        <v>48</v>
      </c>
      <c r="L9" s="28" t="s">
        <v>49</v>
      </c>
      <c r="M9" s="28" t="s">
        <v>47</v>
      </c>
      <c r="N9" s="28" t="s">
        <v>50</v>
      </c>
      <c r="O9" s="29" t="s">
        <v>51</v>
      </c>
      <c r="P9" s="79"/>
      <c r="Q9" s="17" t="s">
        <v>48</v>
      </c>
      <c r="R9" s="28" t="s">
        <v>49</v>
      </c>
      <c r="S9" s="28" t="s">
        <v>47</v>
      </c>
      <c r="T9" s="28" t="s">
        <v>50</v>
      </c>
      <c r="U9" s="29" t="s">
        <v>51</v>
      </c>
      <c r="V9" s="79"/>
      <c r="W9" s="17" t="s">
        <v>48</v>
      </c>
      <c r="X9" s="28" t="s">
        <v>49</v>
      </c>
      <c r="Y9" s="28" t="s">
        <v>47</v>
      </c>
      <c r="Z9" s="28" t="s">
        <v>50</v>
      </c>
      <c r="AA9" s="29" t="s">
        <v>51</v>
      </c>
      <c r="AB9" s="79"/>
      <c r="AC9" s="17" t="s">
        <v>48</v>
      </c>
      <c r="AD9" s="28" t="s">
        <v>49</v>
      </c>
      <c r="AE9" s="28" t="s">
        <v>47</v>
      </c>
      <c r="AF9" s="28" t="s">
        <v>50</v>
      </c>
      <c r="AG9" s="29" t="s">
        <v>51</v>
      </c>
      <c r="AH9" s="79"/>
      <c r="AI9" s="17" t="s">
        <v>48</v>
      </c>
      <c r="AJ9" s="28" t="s">
        <v>49</v>
      </c>
      <c r="AK9" s="28" t="s">
        <v>47</v>
      </c>
      <c r="AL9" s="28" t="s">
        <v>50</v>
      </c>
      <c r="AM9" s="29" t="s">
        <v>51</v>
      </c>
      <c r="AN9" s="79"/>
      <c r="AO9" s="17" t="s">
        <v>48</v>
      </c>
      <c r="AP9" s="28" t="s">
        <v>49</v>
      </c>
      <c r="AQ9" s="28" t="s">
        <v>47</v>
      </c>
      <c r="AR9" s="28" t="s">
        <v>50</v>
      </c>
      <c r="AS9" s="29" t="s">
        <v>51</v>
      </c>
      <c r="AT9" s="79"/>
      <c r="AU9" s="17" t="s">
        <v>48</v>
      </c>
      <c r="AV9" s="28" t="s">
        <v>49</v>
      </c>
      <c r="AW9" s="28" t="s">
        <v>47</v>
      </c>
      <c r="AX9" s="28" t="s">
        <v>50</v>
      </c>
      <c r="AY9" s="29" t="s">
        <v>51</v>
      </c>
    </row>
    <row r="10" spans="1:51" ht="12.75">
      <c r="A10" s="35"/>
      <c r="B10" s="37" t="s">
        <v>33</v>
      </c>
      <c r="C10" s="45"/>
      <c r="D10" s="10">
        <f>E10+F10+G10+H10+I10</f>
        <v>246</v>
      </c>
      <c r="E10" s="5">
        <f>SUM(E11:E21)</f>
        <v>112</v>
      </c>
      <c r="F10" s="5">
        <f>SUM(F11:F21)</f>
        <v>5</v>
      </c>
      <c r="G10" s="5">
        <f>SUM(G11:G21)</f>
        <v>12</v>
      </c>
      <c r="H10" s="5">
        <f>SUM(H11:H21)</f>
        <v>14</v>
      </c>
      <c r="I10" s="13">
        <f>SUM(I11:I21)</f>
        <v>103</v>
      </c>
      <c r="J10" s="10">
        <f>K10+L10+M10+N10+O10</f>
        <v>1341</v>
      </c>
      <c r="K10" s="5">
        <f>SUM(K11:K21)</f>
        <v>341</v>
      </c>
      <c r="L10" s="5">
        <f>SUM(L11:L21)</f>
        <v>19</v>
      </c>
      <c r="M10" s="5">
        <f>SUM(M11:M21)</f>
        <v>66</v>
      </c>
      <c r="N10" s="5">
        <f>SUM(N11:N21)</f>
        <v>539</v>
      </c>
      <c r="O10" s="13">
        <f>SUM(O11:O21)</f>
        <v>376</v>
      </c>
      <c r="P10" s="10">
        <f>Q10+R10+S10+T10+U10</f>
        <v>1587</v>
      </c>
      <c r="Q10" s="5">
        <f>SUM(Q11:Q21)</f>
        <v>453</v>
      </c>
      <c r="R10" s="5">
        <f>SUM(R11:R21)</f>
        <v>24</v>
      </c>
      <c r="S10" s="5">
        <f>SUM(S11:S21)</f>
        <v>78</v>
      </c>
      <c r="T10" s="5">
        <f>SUM(T11:T21)</f>
        <v>553</v>
      </c>
      <c r="U10" s="13">
        <f>SUM(U11:U21)</f>
        <v>479</v>
      </c>
      <c r="V10" s="10">
        <f>W10+X10+Y10+Z10+AA10</f>
        <v>1431</v>
      </c>
      <c r="W10" s="5">
        <f>SUM(W11:W21)</f>
        <v>409</v>
      </c>
      <c r="X10" s="5">
        <f>SUM(X11:X21)</f>
        <v>13</v>
      </c>
      <c r="Y10" s="5">
        <f>SUM(Y11:Y21)</f>
        <v>70</v>
      </c>
      <c r="Z10" s="5">
        <f>SUM(Z11:Z21)</f>
        <v>536</v>
      </c>
      <c r="AA10" s="13">
        <f>SUM(AA11:AA21)</f>
        <v>403</v>
      </c>
      <c r="AB10" s="10">
        <f>SUM(AC10:AG10)</f>
        <v>915</v>
      </c>
      <c r="AC10" s="5">
        <f>SUM(AC11:AC21)</f>
        <v>109</v>
      </c>
      <c r="AD10" s="5">
        <f>SUM(AD11:AD21)</f>
        <v>5</v>
      </c>
      <c r="AE10" s="5">
        <f>SUM(AE11:AE21)</f>
        <v>62</v>
      </c>
      <c r="AF10" s="5">
        <f>SUM(AF11:AF21)</f>
        <v>369</v>
      </c>
      <c r="AG10" s="13">
        <f>SUM(AG11:AG21)</f>
        <v>370</v>
      </c>
      <c r="AH10" s="10">
        <f>SUM(AI10:AM10)</f>
        <v>516</v>
      </c>
      <c r="AI10" s="5">
        <f>SUM(AI11:AI21)</f>
        <v>300</v>
      </c>
      <c r="AJ10" s="5">
        <f>SUM(AJ11:AJ21)</f>
        <v>8</v>
      </c>
      <c r="AK10" s="5">
        <f>SUM(AK11:AK21)</f>
        <v>8</v>
      </c>
      <c r="AL10" s="5">
        <f>SUM(AL11:AL21)</f>
        <v>167</v>
      </c>
      <c r="AM10" s="13">
        <f>SUM(AM11:AM21)</f>
        <v>33</v>
      </c>
      <c r="AN10" s="10">
        <f>SUM(AO10:AS10)</f>
        <v>1135</v>
      </c>
      <c r="AO10" s="5">
        <f>SUM(AO11:AO21)</f>
        <v>320</v>
      </c>
      <c r="AP10" s="5">
        <f>SUM(AP11:AP21)</f>
        <v>5</v>
      </c>
      <c r="AQ10" s="5">
        <f>SUM(AQ11:AQ21)</f>
        <v>58</v>
      </c>
      <c r="AR10" s="5">
        <f>SUM(AR11:AR21)</f>
        <v>534</v>
      </c>
      <c r="AS10" s="13">
        <f>SUM(AS11:AS21)</f>
        <v>218</v>
      </c>
      <c r="AT10" s="10">
        <f>AU10+AV10+AW10+AX10+AY10</f>
        <v>156</v>
      </c>
      <c r="AU10" s="5">
        <f>SUM(AU11:AU21)</f>
        <v>44</v>
      </c>
      <c r="AV10" s="5">
        <f>SUM(AV11:AV21)</f>
        <v>11</v>
      </c>
      <c r="AW10" s="5">
        <f>SUM(AW11:AW21)</f>
        <v>8</v>
      </c>
      <c r="AX10" s="5">
        <f>SUM(AX11:AX21)</f>
        <v>17</v>
      </c>
      <c r="AY10" s="13">
        <f>SUM(AY11:AY21)</f>
        <v>76</v>
      </c>
    </row>
    <row r="11" spans="1:51" ht="12.75">
      <c r="A11" s="8">
        <v>1</v>
      </c>
      <c r="B11" s="38" t="s">
        <v>58</v>
      </c>
      <c r="C11" s="51" t="s">
        <v>79</v>
      </c>
      <c r="D11" s="10">
        <f aca="true" t="shared" si="0" ref="D11:D21">E11+F11+G11+H11+I11</f>
        <v>15</v>
      </c>
      <c r="E11" s="60">
        <v>9</v>
      </c>
      <c r="F11" s="57">
        <v>1</v>
      </c>
      <c r="G11" s="57">
        <v>1</v>
      </c>
      <c r="H11" s="57">
        <v>0</v>
      </c>
      <c r="I11" s="59">
        <v>4</v>
      </c>
      <c r="J11" s="10">
        <f aca="true" t="shared" si="1" ref="J11:J21">K11+L11+M11+N11+O11</f>
        <v>200</v>
      </c>
      <c r="K11" s="9">
        <v>56</v>
      </c>
      <c r="L11" s="3">
        <v>3</v>
      </c>
      <c r="M11" s="3">
        <v>6</v>
      </c>
      <c r="N11" s="3">
        <v>71</v>
      </c>
      <c r="O11" s="4">
        <v>64</v>
      </c>
      <c r="P11" s="10">
        <f aca="true" t="shared" si="2" ref="P11:P21">Q11+R11+S11+T11+U11</f>
        <v>215</v>
      </c>
      <c r="Q11" s="6">
        <f>E11+K11</f>
        <v>65</v>
      </c>
      <c r="R11" s="6">
        <f>F11+L11</f>
        <v>4</v>
      </c>
      <c r="S11" s="6">
        <f>G11+M11</f>
        <v>7</v>
      </c>
      <c r="T11" s="6">
        <f>H11+N11</f>
        <v>71</v>
      </c>
      <c r="U11" s="7">
        <f>I11+O11</f>
        <v>68</v>
      </c>
      <c r="V11" s="10">
        <f aca="true" t="shared" si="3" ref="V11:V21">W11+X11+Y11+Z11+AA11</f>
        <v>206</v>
      </c>
      <c r="W11" s="6">
        <f>AC11+AI11</f>
        <v>65</v>
      </c>
      <c r="X11" s="6">
        <f>AD11+AJ11</f>
        <v>2</v>
      </c>
      <c r="Y11" s="6">
        <f>AE11+AK11</f>
        <v>7</v>
      </c>
      <c r="Z11" s="6">
        <f>AF11+AL11</f>
        <v>71</v>
      </c>
      <c r="AA11" s="7">
        <f>AG11+AM11</f>
        <v>61</v>
      </c>
      <c r="AB11" s="10">
        <f aca="true" t="shared" si="4" ref="AB11:AB21">AC11+AD11+AE11+AF11+AG11</f>
        <v>129</v>
      </c>
      <c r="AC11" s="3">
        <v>15</v>
      </c>
      <c r="AD11" s="3">
        <v>1</v>
      </c>
      <c r="AE11" s="3">
        <v>7</v>
      </c>
      <c r="AF11" s="3">
        <v>47</v>
      </c>
      <c r="AG11" s="4">
        <v>59</v>
      </c>
      <c r="AH11" s="10">
        <f aca="true" t="shared" si="5" ref="AH11:AH21">AI11+AJ11+AK11+AL11+AM11</f>
        <v>77</v>
      </c>
      <c r="AI11" s="3">
        <v>50</v>
      </c>
      <c r="AJ11" s="3">
        <v>1</v>
      </c>
      <c r="AK11" s="3">
        <v>0</v>
      </c>
      <c r="AL11" s="3">
        <v>24</v>
      </c>
      <c r="AM11" s="4">
        <v>2</v>
      </c>
      <c r="AN11" s="10">
        <f aca="true" t="shared" si="6" ref="AN11:AN21">AO11+AP11+AQ11+AR11+AS11</f>
        <v>182</v>
      </c>
      <c r="AO11" s="3">
        <v>57</v>
      </c>
      <c r="AP11" s="3">
        <v>1</v>
      </c>
      <c r="AQ11" s="3">
        <v>7</v>
      </c>
      <c r="AR11" s="3">
        <v>71</v>
      </c>
      <c r="AS11" s="4">
        <v>46</v>
      </c>
      <c r="AT11" s="10">
        <f aca="true" t="shared" si="7" ref="AT11:AT21">AU11+AV11+AW11+AX11+AY11</f>
        <v>9</v>
      </c>
      <c r="AU11" s="6">
        <f>Q11-W11</f>
        <v>0</v>
      </c>
      <c r="AV11" s="6">
        <f>R11-X11</f>
        <v>2</v>
      </c>
      <c r="AW11" s="6">
        <f>S11-Y11</f>
        <v>0</v>
      </c>
      <c r="AX11" s="6">
        <f>T11-Z11</f>
        <v>0</v>
      </c>
      <c r="AY11" s="7">
        <f>U11-AA11</f>
        <v>7</v>
      </c>
    </row>
    <row r="12" spans="1:51" ht="12.75">
      <c r="A12" s="8">
        <v>2</v>
      </c>
      <c r="B12" s="38" t="s">
        <v>59</v>
      </c>
      <c r="C12" s="51" t="s">
        <v>80</v>
      </c>
      <c r="D12" s="10">
        <f t="shared" si="0"/>
        <v>0</v>
      </c>
      <c r="E12" s="57">
        <v>0</v>
      </c>
      <c r="F12" s="57">
        <v>0</v>
      </c>
      <c r="G12" s="57">
        <v>0</v>
      </c>
      <c r="H12" s="57">
        <v>0</v>
      </c>
      <c r="I12" s="59">
        <v>0</v>
      </c>
      <c r="J12" s="10">
        <f t="shared" si="1"/>
        <v>54</v>
      </c>
      <c r="K12" s="9">
        <v>0</v>
      </c>
      <c r="L12" s="3">
        <v>0</v>
      </c>
      <c r="M12" s="3">
        <v>0</v>
      </c>
      <c r="N12" s="3">
        <v>51</v>
      </c>
      <c r="O12" s="4">
        <v>3</v>
      </c>
      <c r="P12" s="10">
        <f t="shared" si="2"/>
        <v>54</v>
      </c>
      <c r="Q12" s="6">
        <f aca="true" t="shared" si="8" ref="Q12:Q21">E12+K12</f>
        <v>0</v>
      </c>
      <c r="R12" s="6">
        <f aca="true" t="shared" si="9" ref="R12:S21">F12+L12</f>
        <v>0</v>
      </c>
      <c r="S12" s="6">
        <f aca="true" t="shared" si="10" ref="S12:S21">G12+M12</f>
        <v>0</v>
      </c>
      <c r="T12" s="6">
        <f aca="true" t="shared" si="11" ref="T12:T21">H12+N12</f>
        <v>51</v>
      </c>
      <c r="U12" s="7">
        <f aca="true" t="shared" si="12" ref="U12:U21">I12+O12</f>
        <v>3</v>
      </c>
      <c r="V12" s="10">
        <f t="shared" si="3"/>
        <v>54</v>
      </c>
      <c r="W12" s="6">
        <f aca="true" t="shared" si="13" ref="W12:W21">AC12+AI12</f>
        <v>0</v>
      </c>
      <c r="X12" s="6">
        <f aca="true" t="shared" si="14" ref="X12:X21">AD12+AJ12</f>
        <v>0</v>
      </c>
      <c r="Y12" s="6">
        <f aca="true" t="shared" si="15" ref="Y12:Y21">AE12+AK12</f>
        <v>0</v>
      </c>
      <c r="Z12" s="6">
        <f aca="true" t="shared" si="16" ref="Z12:Z21">AF12+AL12</f>
        <v>51</v>
      </c>
      <c r="AA12" s="7">
        <f aca="true" t="shared" si="17" ref="AA12:AA21">AG12+AM12</f>
        <v>3</v>
      </c>
      <c r="AB12" s="10">
        <f t="shared" si="4"/>
        <v>44</v>
      </c>
      <c r="AC12" s="3">
        <v>0</v>
      </c>
      <c r="AD12" s="3">
        <v>0</v>
      </c>
      <c r="AE12" s="3">
        <v>0</v>
      </c>
      <c r="AF12" s="3">
        <v>41</v>
      </c>
      <c r="AG12" s="4">
        <v>3</v>
      </c>
      <c r="AH12" s="10">
        <f t="shared" si="5"/>
        <v>10</v>
      </c>
      <c r="AI12" s="3">
        <v>0</v>
      </c>
      <c r="AJ12" s="3">
        <v>0</v>
      </c>
      <c r="AK12" s="3">
        <v>0</v>
      </c>
      <c r="AL12" s="3">
        <v>10</v>
      </c>
      <c r="AM12" s="4">
        <v>0</v>
      </c>
      <c r="AN12" s="10">
        <f t="shared" si="6"/>
        <v>54</v>
      </c>
      <c r="AO12" s="3">
        <v>0</v>
      </c>
      <c r="AP12" s="3">
        <v>0</v>
      </c>
      <c r="AQ12" s="3">
        <v>0</v>
      </c>
      <c r="AR12" s="3">
        <v>51</v>
      </c>
      <c r="AS12" s="4">
        <v>3</v>
      </c>
      <c r="AT12" s="10">
        <f t="shared" si="7"/>
        <v>0</v>
      </c>
      <c r="AU12" s="6">
        <f aca="true" t="shared" si="18" ref="AU12:AU21">Q12-W12</f>
        <v>0</v>
      </c>
      <c r="AV12" s="6">
        <f aca="true" t="shared" si="19" ref="AV12:AV21">R12-X12</f>
        <v>0</v>
      </c>
      <c r="AW12" s="6">
        <f aca="true" t="shared" si="20" ref="AW12:AW21">S12-Y12</f>
        <v>0</v>
      </c>
      <c r="AX12" s="6">
        <f aca="true" t="shared" si="21" ref="AX12:AX21">T12-Z12</f>
        <v>0</v>
      </c>
      <c r="AY12" s="7">
        <f aca="true" t="shared" si="22" ref="AY12:AY21">U12-AA12</f>
        <v>0</v>
      </c>
    </row>
    <row r="13" spans="1:51" ht="12.75">
      <c r="A13" s="8">
        <v>3</v>
      </c>
      <c r="B13" s="38" t="s">
        <v>60</v>
      </c>
      <c r="C13" s="51" t="s">
        <v>81</v>
      </c>
      <c r="D13" s="10">
        <f t="shared" si="0"/>
        <v>0</v>
      </c>
      <c r="E13" s="57">
        <v>0</v>
      </c>
      <c r="F13" s="57">
        <v>0</v>
      </c>
      <c r="G13" s="57">
        <v>0</v>
      </c>
      <c r="H13" s="57">
        <v>0</v>
      </c>
      <c r="I13" s="59">
        <v>0</v>
      </c>
      <c r="J13" s="10">
        <f t="shared" si="1"/>
        <v>22</v>
      </c>
      <c r="K13" s="9">
        <v>0</v>
      </c>
      <c r="L13" s="3">
        <v>0</v>
      </c>
      <c r="M13" s="3">
        <v>0</v>
      </c>
      <c r="N13" s="3">
        <v>21</v>
      </c>
      <c r="O13" s="4">
        <v>1</v>
      </c>
      <c r="P13" s="10">
        <f t="shared" si="2"/>
        <v>22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21</v>
      </c>
      <c r="U13" s="7">
        <f t="shared" si="12"/>
        <v>1</v>
      </c>
      <c r="V13" s="10">
        <f>W13+X13+Y13+Z13+AA13</f>
        <v>22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21</v>
      </c>
      <c r="AA13" s="7">
        <f t="shared" si="17"/>
        <v>1</v>
      </c>
      <c r="AB13" s="10">
        <f>AC13+AD13+AE13+AF13+AG13</f>
        <v>19</v>
      </c>
      <c r="AC13" s="3">
        <v>0</v>
      </c>
      <c r="AD13" s="3">
        <v>0</v>
      </c>
      <c r="AE13" s="3">
        <v>0</v>
      </c>
      <c r="AF13" s="3">
        <v>18</v>
      </c>
      <c r="AG13" s="4">
        <v>1</v>
      </c>
      <c r="AH13" s="10">
        <f t="shared" si="5"/>
        <v>3</v>
      </c>
      <c r="AI13" s="3">
        <v>0</v>
      </c>
      <c r="AJ13" s="3">
        <v>0</v>
      </c>
      <c r="AK13" s="3">
        <v>0</v>
      </c>
      <c r="AL13" s="3">
        <v>3</v>
      </c>
      <c r="AM13" s="4">
        <v>0</v>
      </c>
      <c r="AN13" s="10">
        <f t="shared" si="6"/>
        <v>23</v>
      </c>
      <c r="AO13" s="3">
        <v>0</v>
      </c>
      <c r="AP13" s="3">
        <v>0</v>
      </c>
      <c r="AQ13" s="3">
        <v>0</v>
      </c>
      <c r="AR13" s="3">
        <v>21</v>
      </c>
      <c r="AS13" s="4">
        <v>2</v>
      </c>
      <c r="AT13" s="10">
        <f t="shared" si="7"/>
        <v>0</v>
      </c>
      <c r="AU13" s="6">
        <f t="shared" si="18"/>
        <v>0</v>
      </c>
      <c r="AV13" s="6">
        <f t="shared" si="19"/>
        <v>0</v>
      </c>
      <c r="AW13" s="6">
        <f t="shared" si="20"/>
        <v>0</v>
      </c>
      <c r="AX13" s="6">
        <f t="shared" si="21"/>
        <v>0</v>
      </c>
      <c r="AY13" s="7">
        <f t="shared" si="22"/>
        <v>0</v>
      </c>
    </row>
    <row r="14" spans="1:51" ht="12.75">
      <c r="A14" s="8">
        <v>4</v>
      </c>
      <c r="B14" s="38" t="s">
        <v>75</v>
      </c>
      <c r="C14" s="51" t="s">
        <v>82</v>
      </c>
      <c r="D14" s="10">
        <f t="shared" si="0"/>
        <v>0</v>
      </c>
      <c r="E14" s="57">
        <v>0</v>
      </c>
      <c r="F14" s="57">
        <v>0</v>
      </c>
      <c r="G14" s="57">
        <v>0</v>
      </c>
      <c r="H14" s="57">
        <v>0</v>
      </c>
      <c r="I14" s="59">
        <v>0</v>
      </c>
      <c r="J14" s="10">
        <f t="shared" si="1"/>
        <v>9</v>
      </c>
      <c r="K14" s="9">
        <v>0</v>
      </c>
      <c r="L14" s="3">
        <v>0</v>
      </c>
      <c r="M14" s="3">
        <v>0</v>
      </c>
      <c r="N14" s="3">
        <v>9</v>
      </c>
      <c r="O14" s="4">
        <v>0</v>
      </c>
      <c r="P14" s="10">
        <f t="shared" si="2"/>
        <v>9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9</v>
      </c>
      <c r="U14" s="7">
        <f t="shared" si="12"/>
        <v>0</v>
      </c>
      <c r="V14" s="10">
        <f>W14+X14+Y14+Z14+AA14</f>
        <v>9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9</v>
      </c>
      <c r="AA14" s="7">
        <f t="shared" si="17"/>
        <v>0</v>
      </c>
      <c r="AB14" s="10">
        <f>AC14+AD14+AE14+AF14+AG14</f>
        <v>7</v>
      </c>
      <c r="AC14" s="3">
        <v>0</v>
      </c>
      <c r="AD14" s="3">
        <v>0</v>
      </c>
      <c r="AE14" s="3">
        <v>0</v>
      </c>
      <c r="AF14" s="3">
        <v>7</v>
      </c>
      <c r="AG14" s="4">
        <v>0</v>
      </c>
      <c r="AH14" s="10">
        <f t="shared" si="5"/>
        <v>2</v>
      </c>
      <c r="AI14" s="3">
        <v>0</v>
      </c>
      <c r="AJ14" s="3">
        <v>0</v>
      </c>
      <c r="AK14" s="3">
        <v>0</v>
      </c>
      <c r="AL14" s="3">
        <v>2</v>
      </c>
      <c r="AM14" s="4">
        <v>0</v>
      </c>
      <c r="AN14" s="10">
        <f t="shared" si="6"/>
        <v>9</v>
      </c>
      <c r="AO14" s="3">
        <v>0</v>
      </c>
      <c r="AP14" s="3">
        <v>0</v>
      </c>
      <c r="AQ14" s="3">
        <v>0</v>
      </c>
      <c r="AR14" s="3">
        <v>9</v>
      </c>
      <c r="AS14" s="4">
        <v>0</v>
      </c>
      <c r="AT14" s="10">
        <f t="shared" si="7"/>
        <v>0</v>
      </c>
      <c r="AU14" s="6">
        <f t="shared" si="18"/>
        <v>0</v>
      </c>
      <c r="AV14" s="6">
        <f t="shared" si="19"/>
        <v>0</v>
      </c>
      <c r="AW14" s="6">
        <f t="shared" si="20"/>
        <v>0</v>
      </c>
      <c r="AX14" s="6">
        <f t="shared" si="21"/>
        <v>0</v>
      </c>
      <c r="AY14" s="7">
        <f t="shared" si="22"/>
        <v>0</v>
      </c>
    </row>
    <row r="15" spans="1:51" ht="12.75">
      <c r="A15" s="8">
        <v>5</v>
      </c>
      <c r="B15" s="38" t="s">
        <v>61</v>
      </c>
      <c r="C15" s="51" t="s">
        <v>83</v>
      </c>
      <c r="D15" s="10">
        <f t="shared" si="0"/>
        <v>22</v>
      </c>
      <c r="E15" s="57">
        <v>11</v>
      </c>
      <c r="F15" s="57">
        <v>0</v>
      </c>
      <c r="G15" s="57">
        <v>0</v>
      </c>
      <c r="H15" s="57">
        <v>0</v>
      </c>
      <c r="I15" s="59">
        <v>11</v>
      </c>
      <c r="J15" s="10">
        <f t="shared" si="1"/>
        <v>232</v>
      </c>
      <c r="K15" s="9">
        <v>70</v>
      </c>
      <c r="L15" s="3">
        <v>4</v>
      </c>
      <c r="M15" s="3">
        <v>13</v>
      </c>
      <c r="N15" s="3">
        <v>56</v>
      </c>
      <c r="O15" s="4">
        <v>89</v>
      </c>
      <c r="P15" s="10">
        <f t="shared" si="2"/>
        <v>254</v>
      </c>
      <c r="Q15" s="6">
        <f t="shared" si="8"/>
        <v>81</v>
      </c>
      <c r="R15" s="6">
        <f t="shared" si="9"/>
        <v>4</v>
      </c>
      <c r="S15" s="6">
        <f t="shared" si="10"/>
        <v>13</v>
      </c>
      <c r="T15" s="6">
        <f t="shared" si="11"/>
        <v>56</v>
      </c>
      <c r="U15" s="7">
        <f t="shared" si="12"/>
        <v>100</v>
      </c>
      <c r="V15" s="10">
        <f t="shared" si="3"/>
        <v>230</v>
      </c>
      <c r="W15" s="6">
        <f t="shared" si="13"/>
        <v>73</v>
      </c>
      <c r="X15" s="6">
        <f t="shared" si="14"/>
        <v>2</v>
      </c>
      <c r="Y15" s="6">
        <f t="shared" si="15"/>
        <v>12</v>
      </c>
      <c r="Z15" s="6">
        <f t="shared" si="16"/>
        <v>56</v>
      </c>
      <c r="AA15" s="7">
        <f t="shared" si="17"/>
        <v>87</v>
      </c>
      <c r="AB15" s="10">
        <f t="shared" si="4"/>
        <v>152</v>
      </c>
      <c r="AC15" s="3">
        <v>20</v>
      </c>
      <c r="AD15" s="3">
        <v>1</v>
      </c>
      <c r="AE15" s="3">
        <v>10</v>
      </c>
      <c r="AF15" s="3">
        <v>43</v>
      </c>
      <c r="AG15" s="4">
        <v>78</v>
      </c>
      <c r="AH15" s="10">
        <f t="shared" si="5"/>
        <v>78</v>
      </c>
      <c r="AI15" s="3">
        <v>53</v>
      </c>
      <c r="AJ15" s="3">
        <v>1</v>
      </c>
      <c r="AK15" s="3">
        <v>2</v>
      </c>
      <c r="AL15" s="3">
        <v>13</v>
      </c>
      <c r="AM15" s="4">
        <v>9</v>
      </c>
      <c r="AN15" s="10">
        <f t="shared" si="6"/>
        <v>224</v>
      </c>
      <c r="AO15" s="3">
        <v>76</v>
      </c>
      <c r="AP15" s="3">
        <v>1</v>
      </c>
      <c r="AQ15" s="3">
        <v>12</v>
      </c>
      <c r="AR15" s="3">
        <v>56</v>
      </c>
      <c r="AS15" s="4">
        <v>79</v>
      </c>
      <c r="AT15" s="10">
        <f t="shared" si="7"/>
        <v>24</v>
      </c>
      <c r="AU15" s="6">
        <f t="shared" si="18"/>
        <v>8</v>
      </c>
      <c r="AV15" s="6">
        <f t="shared" si="19"/>
        <v>2</v>
      </c>
      <c r="AW15" s="6">
        <f t="shared" si="20"/>
        <v>1</v>
      </c>
      <c r="AX15" s="6">
        <f t="shared" si="21"/>
        <v>0</v>
      </c>
      <c r="AY15" s="7">
        <f t="shared" si="22"/>
        <v>13</v>
      </c>
    </row>
    <row r="16" spans="1:51" ht="12.75">
      <c r="A16" s="8">
        <v>6</v>
      </c>
      <c r="B16" s="38" t="s">
        <v>62</v>
      </c>
      <c r="C16" s="51" t="s">
        <v>84</v>
      </c>
      <c r="D16" s="10">
        <f t="shared" si="0"/>
        <v>51</v>
      </c>
      <c r="E16" s="57">
        <v>21</v>
      </c>
      <c r="F16" s="57">
        <v>1</v>
      </c>
      <c r="G16" s="57">
        <v>3</v>
      </c>
      <c r="H16" s="57">
        <v>2</v>
      </c>
      <c r="I16" s="59">
        <v>24</v>
      </c>
      <c r="J16" s="10">
        <f t="shared" si="1"/>
        <v>185</v>
      </c>
      <c r="K16" s="9">
        <v>55</v>
      </c>
      <c r="L16" s="3">
        <v>2</v>
      </c>
      <c r="M16" s="3">
        <v>9</v>
      </c>
      <c r="N16" s="3">
        <v>75</v>
      </c>
      <c r="O16" s="4">
        <v>44</v>
      </c>
      <c r="P16" s="10">
        <f t="shared" si="2"/>
        <v>236</v>
      </c>
      <c r="Q16" s="6">
        <f t="shared" si="8"/>
        <v>76</v>
      </c>
      <c r="R16" s="6">
        <f t="shared" si="9"/>
        <v>3</v>
      </c>
      <c r="S16" s="6">
        <f t="shared" si="10"/>
        <v>12</v>
      </c>
      <c r="T16" s="6">
        <f t="shared" si="11"/>
        <v>77</v>
      </c>
      <c r="U16" s="7">
        <f t="shared" si="12"/>
        <v>68</v>
      </c>
      <c r="V16" s="10">
        <f t="shared" si="3"/>
        <v>236</v>
      </c>
      <c r="W16" s="6">
        <f t="shared" si="13"/>
        <v>76</v>
      </c>
      <c r="X16" s="6">
        <f t="shared" si="14"/>
        <v>3</v>
      </c>
      <c r="Y16" s="6">
        <f t="shared" si="15"/>
        <v>12</v>
      </c>
      <c r="Z16" s="6">
        <f t="shared" si="16"/>
        <v>77</v>
      </c>
      <c r="AA16" s="7">
        <f t="shared" si="17"/>
        <v>68</v>
      </c>
      <c r="AB16" s="10">
        <f t="shared" si="4"/>
        <v>147</v>
      </c>
      <c r="AC16" s="3">
        <v>22</v>
      </c>
      <c r="AD16" s="3">
        <v>2</v>
      </c>
      <c r="AE16" s="3">
        <v>10</v>
      </c>
      <c r="AF16" s="3">
        <v>50</v>
      </c>
      <c r="AG16" s="4">
        <v>63</v>
      </c>
      <c r="AH16" s="10">
        <f t="shared" si="5"/>
        <v>89</v>
      </c>
      <c r="AI16" s="3">
        <v>54</v>
      </c>
      <c r="AJ16" s="3">
        <v>1</v>
      </c>
      <c r="AK16" s="3">
        <v>2</v>
      </c>
      <c r="AL16" s="3">
        <v>27</v>
      </c>
      <c r="AM16" s="4">
        <v>5</v>
      </c>
      <c r="AN16" s="10">
        <f t="shared" si="6"/>
        <v>189</v>
      </c>
      <c r="AO16" s="3">
        <v>71</v>
      </c>
      <c r="AP16" s="3">
        <v>2</v>
      </c>
      <c r="AQ16" s="3">
        <v>12</v>
      </c>
      <c r="AR16" s="3">
        <v>76</v>
      </c>
      <c r="AS16" s="4">
        <v>28</v>
      </c>
      <c r="AT16" s="10">
        <f t="shared" si="7"/>
        <v>0</v>
      </c>
      <c r="AU16" s="6">
        <f t="shared" si="18"/>
        <v>0</v>
      </c>
      <c r="AV16" s="6">
        <f t="shared" si="19"/>
        <v>0</v>
      </c>
      <c r="AW16" s="6">
        <f t="shared" si="20"/>
        <v>0</v>
      </c>
      <c r="AX16" s="6">
        <f t="shared" si="21"/>
        <v>0</v>
      </c>
      <c r="AY16" s="7">
        <f t="shared" si="22"/>
        <v>0</v>
      </c>
    </row>
    <row r="17" spans="1:51" ht="12.75">
      <c r="A17" s="8">
        <v>7</v>
      </c>
      <c r="B17" s="38" t="s">
        <v>63</v>
      </c>
      <c r="C17" s="51" t="s">
        <v>85</v>
      </c>
      <c r="D17" s="10">
        <f t="shared" si="0"/>
        <v>0</v>
      </c>
      <c r="E17" s="57">
        <v>0</v>
      </c>
      <c r="F17" s="57">
        <v>0</v>
      </c>
      <c r="G17" s="57">
        <v>0</v>
      </c>
      <c r="H17" s="57">
        <v>0</v>
      </c>
      <c r="I17" s="59">
        <v>0</v>
      </c>
      <c r="J17" s="10">
        <f>K17+L17+M17+N17+O17</f>
        <v>28</v>
      </c>
      <c r="K17" s="9">
        <v>0</v>
      </c>
      <c r="L17" s="3">
        <v>0</v>
      </c>
      <c r="M17" s="3">
        <v>0</v>
      </c>
      <c r="N17" s="3">
        <v>26</v>
      </c>
      <c r="O17" s="4">
        <v>2</v>
      </c>
      <c r="P17" s="10">
        <f t="shared" si="2"/>
        <v>28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26</v>
      </c>
      <c r="U17" s="7">
        <f t="shared" si="12"/>
        <v>2</v>
      </c>
      <c r="V17" s="10">
        <f t="shared" si="3"/>
        <v>28</v>
      </c>
      <c r="W17" s="6">
        <f t="shared" si="13"/>
        <v>0</v>
      </c>
      <c r="X17" s="6">
        <f t="shared" si="14"/>
        <v>0</v>
      </c>
      <c r="Y17" s="6">
        <f t="shared" si="15"/>
        <v>0</v>
      </c>
      <c r="Z17" s="6">
        <f t="shared" si="16"/>
        <v>26</v>
      </c>
      <c r="AA17" s="7">
        <f t="shared" si="17"/>
        <v>2</v>
      </c>
      <c r="AB17" s="10">
        <f t="shared" si="4"/>
        <v>17</v>
      </c>
      <c r="AC17" s="3">
        <v>0</v>
      </c>
      <c r="AD17" s="3">
        <v>0</v>
      </c>
      <c r="AE17" s="3">
        <v>0</v>
      </c>
      <c r="AF17" s="3">
        <v>15</v>
      </c>
      <c r="AG17" s="4">
        <v>2</v>
      </c>
      <c r="AH17" s="10">
        <f t="shared" si="5"/>
        <v>11</v>
      </c>
      <c r="AI17" s="3">
        <v>0</v>
      </c>
      <c r="AJ17" s="3">
        <v>0</v>
      </c>
      <c r="AK17" s="3">
        <v>0</v>
      </c>
      <c r="AL17" s="3">
        <v>11</v>
      </c>
      <c r="AM17" s="4">
        <v>0</v>
      </c>
      <c r="AN17" s="10">
        <f t="shared" si="6"/>
        <v>28</v>
      </c>
      <c r="AO17" s="3">
        <v>0</v>
      </c>
      <c r="AP17" s="3">
        <v>0</v>
      </c>
      <c r="AQ17" s="3">
        <v>0</v>
      </c>
      <c r="AR17" s="3">
        <v>26</v>
      </c>
      <c r="AS17" s="4">
        <v>2</v>
      </c>
      <c r="AT17" s="10">
        <f t="shared" si="7"/>
        <v>0</v>
      </c>
      <c r="AU17" s="6">
        <f t="shared" si="18"/>
        <v>0</v>
      </c>
      <c r="AV17" s="6">
        <f t="shared" si="19"/>
        <v>0</v>
      </c>
      <c r="AW17" s="6">
        <f t="shared" si="20"/>
        <v>0</v>
      </c>
      <c r="AX17" s="6">
        <f t="shared" si="21"/>
        <v>0</v>
      </c>
      <c r="AY17" s="7">
        <f t="shared" si="22"/>
        <v>0</v>
      </c>
    </row>
    <row r="18" spans="1:51" ht="12.75">
      <c r="A18" s="8">
        <v>8</v>
      </c>
      <c r="B18" s="38" t="s">
        <v>64</v>
      </c>
      <c r="C18" s="51" t="s">
        <v>86</v>
      </c>
      <c r="D18" s="10">
        <f t="shared" si="0"/>
        <v>70</v>
      </c>
      <c r="E18" s="57">
        <v>32</v>
      </c>
      <c r="F18" s="57">
        <v>1</v>
      </c>
      <c r="G18" s="57">
        <v>2</v>
      </c>
      <c r="H18" s="57">
        <v>6</v>
      </c>
      <c r="I18" s="59">
        <v>29</v>
      </c>
      <c r="J18" s="10">
        <f t="shared" si="1"/>
        <v>255</v>
      </c>
      <c r="K18" s="9">
        <v>74</v>
      </c>
      <c r="L18" s="3">
        <v>6</v>
      </c>
      <c r="M18" s="3">
        <v>19</v>
      </c>
      <c r="N18" s="3">
        <v>73</v>
      </c>
      <c r="O18" s="4">
        <v>83</v>
      </c>
      <c r="P18" s="10">
        <f t="shared" si="2"/>
        <v>325</v>
      </c>
      <c r="Q18" s="6">
        <f t="shared" si="8"/>
        <v>106</v>
      </c>
      <c r="R18" s="6">
        <f t="shared" si="9"/>
        <v>7</v>
      </c>
      <c r="S18" s="6">
        <f t="shared" si="9"/>
        <v>21</v>
      </c>
      <c r="T18" s="6">
        <f t="shared" si="11"/>
        <v>79</v>
      </c>
      <c r="U18" s="7">
        <f t="shared" si="12"/>
        <v>112</v>
      </c>
      <c r="V18" s="10">
        <f t="shared" si="3"/>
        <v>280</v>
      </c>
      <c r="W18" s="6">
        <f t="shared" si="13"/>
        <v>96</v>
      </c>
      <c r="X18" s="6">
        <f t="shared" si="14"/>
        <v>3</v>
      </c>
      <c r="Y18" s="6">
        <f t="shared" si="15"/>
        <v>17</v>
      </c>
      <c r="Z18" s="6">
        <f t="shared" si="16"/>
        <v>77</v>
      </c>
      <c r="AA18" s="7">
        <f t="shared" si="17"/>
        <v>87</v>
      </c>
      <c r="AB18" s="10">
        <f t="shared" si="4"/>
        <v>156</v>
      </c>
      <c r="AC18" s="3">
        <v>20</v>
      </c>
      <c r="AD18" s="3">
        <v>0</v>
      </c>
      <c r="AE18" s="3">
        <v>15</v>
      </c>
      <c r="AF18" s="3">
        <v>46</v>
      </c>
      <c r="AG18" s="4">
        <v>75</v>
      </c>
      <c r="AH18" s="10">
        <f t="shared" si="5"/>
        <v>124</v>
      </c>
      <c r="AI18" s="3">
        <v>76</v>
      </c>
      <c r="AJ18" s="3">
        <v>3</v>
      </c>
      <c r="AK18" s="3">
        <v>2</v>
      </c>
      <c r="AL18" s="3">
        <v>31</v>
      </c>
      <c r="AM18" s="4">
        <v>12</v>
      </c>
      <c r="AN18" s="10">
        <f t="shared" si="6"/>
        <v>191</v>
      </c>
      <c r="AO18" s="3">
        <v>68</v>
      </c>
      <c r="AP18" s="3">
        <v>1</v>
      </c>
      <c r="AQ18" s="3">
        <v>16</v>
      </c>
      <c r="AR18" s="3">
        <v>77</v>
      </c>
      <c r="AS18" s="4">
        <v>29</v>
      </c>
      <c r="AT18" s="10">
        <f>AU18+AV18+AW18+AX18+AY18</f>
        <v>45</v>
      </c>
      <c r="AU18" s="6">
        <f t="shared" si="18"/>
        <v>10</v>
      </c>
      <c r="AV18" s="6">
        <f t="shared" si="19"/>
        <v>4</v>
      </c>
      <c r="AW18" s="6">
        <f t="shared" si="20"/>
        <v>4</v>
      </c>
      <c r="AX18" s="6">
        <f t="shared" si="21"/>
        <v>2</v>
      </c>
      <c r="AY18" s="7">
        <f t="shared" si="22"/>
        <v>25</v>
      </c>
    </row>
    <row r="19" spans="1:51" ht="12.75">
      <c r="A19" s="8">
        <v>9</v>
      </c>
      <c r="B19" s="38" t="s">
        <v>65</v>
      </c>
      <c r="C19" s="51" t="s">
        <v>87</v>
      </c>
      <c r="D19" s="10">
        <f t="shared" si="0"/>
        <v>0</v>
      </c>
      <c r="E19" s="57">
        <v>0</v>
      </c>
      <c r="F19" s="57">
        <v>0</v>
      </c>
      <c r="G19" s="57">
        <v>0</v>
      </c>
      <c r="H19" s="57">
        <v>0</v>
      </c>
      <c r="I19" s="59">
        <v>0</v>
      </c>
      <c r="J19" s="10">
        <f t="shared" si="1"/>
        <v>52</v>
      </c>
      <c r="K19" s="9">
        <v>0</v>
      </c>
      <c r="L19" s="3">
        <v>0</v>
      </c>
      <c r="M19" s="3">
        <v>0</v>
      </c>
      <c r="N19" s="3">
        <v>49</v>
      </c>
      <c r="O19" s="4">
        <v>3</v>
      </c>
      <c r="P19" s="10">
        <f t="shared" si="2"/>
        <v>52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49</v>
      </c>
      <c r="U19" s="7">
        <f t="shared" si="12"/>
        <v>3</v>
      </c>
      <c r="V19" s="10">
        <f t="shared" si="3"/>
        <v>43</v>
      </c>
      <c r="W19" s="6">
        <f t="shared" si="13"/>
        <v>0</v>
      </c>
      <c r="X19" s="6">
        <f t="shared" si="14"/>
        <v>0</v>
      </c>
      <c r="Y19" s="6">
        <f t="shared" si="15"/>
        <v>0</v>
      </c>
      <c r="Z19" s="6">
        <f t="shared" si="16"/>
        <v>40</v>
      </c>
      <c r="AA19" s="7">
        <f t="shared" si="17"/>
        <v>3</v>
      </c>
      <c r="AB19" s="10">
        <f t="shared" si="4"/>
        <v>34</v>
      </c>
      <c r="AC19" s="3">
        <v>0</v>
      </c>
      <c r="AD19" s="3">
        <v>0</v>
      </c>
      <c r="AE19" s="3">
        <v>0</v>
      </c>
      <c r="AF19" s="3">
        <v>32</v>
      </c>
      <c r="AG19" s="4">
        <v>2</v>
      </c>
      <c r="AH19" s="10">
        <f t="shared" si="5"/>
        <v>9</v>
      </c>
      <c r="AI19" s="3">
        <v>0</v>
      </c>
      <c r="AJ19" s="3">
        <v>0</v>
      </c>
      <c r="AK19" s="3">
        <v>0</v>
      </c>
      <c r="AL19" s="3">
        <v>8</v>
      </c>
      <c r="AM19" s="4">
        <v>1</v>
      </c>
      <c r="AN19" s="10">
        <f t="shared" si="6"/>
        <v>43</v>
      </c>
      <c r="AO19" s="3">
        <v>0</v>
      </c>
      <c r="AP19" s="3">
        <v>0</v>
      </c>
      <c r="AQ19" s="3">
        <v>0</v>
      </c>
      <c r="AR19" s="3">
        <v>40</v>
      </c>
      <c r="AS19" s="4">
        <v>3</v>
      </c>
      <c r="AT19" s="10">
        <f t="shared" si="7"/>
        <v>9</v>
      </c>
      <c r="AU19" s="6">
        <f t="shared" si="18"/>
        <v>0</v>
      </c>
      <c r="AV19" s="6">
        <f t="shared" si="19"/>
        <v>0</v>
      </c>
      <c r="AW19" s="6">
        <f t="shared" si="20"/>
        <v>0</v>
      </c>
      <c r="AX19" s="6">
        <f t="shared" si="21"/>
        <v>9</v>
      </c>
      <c r="AY19" s="7">
        <f t="shared" si="22"/>
        <v>0</v>
      </c>
    </row>
    <row r="20" spans="1:51" ht="12.75">
      <c r="A20" s="8">
        <v>10</v>
      </c>
      <c r="B20" s="38" t="s">
        <v>66</v>
      </c>
      <c r="C20" s="51" t="s">
        <v>88</v>
      </c>
      <c r="D20" s="10">
        <f t="shared" si="0"/>
        <v>88</v>
      </c>
      <c r="E20" s="57">
        <v>39</v>
      </c>
      <c r="F20" s="57">
        <v>2</v>
      </c>
      <c r="G20" s="57">
        <v>6</v>
      </c>
      <c r="H20" s="57">
        <v>6</v>
      </c>
      <c r="I20" s="59">
        <v>35</v>
      </c>
      <c r="J20" s="10">
        <f t="shared" si="1"/>
        <v>248</v>
      </c>
      <c r="K20" s="9">
        <v>86</v>
      </c>
      <c r="L20" s="3">
        <v>4</v>
      </c>
      <c r="M20" s="3">
        <v>19</v>
      </c>
      <c r="N20" s="3">
        <v>55</v>
      </c>
      <c r="O20" s="4">
        <v>84</v>
      </c>
      <c r="P20" s="10">
        <f t="shared" si="2"/>
        <v>336</v>
      </c>
      <c r="Q20" s="6">
        <f t="shared" si="8"/>
        <v>125</v>
      </c>
      <c r="R20" s="6">
        <f t="shared" si="9"/>
        <v>6</v>
      </c>
      <c r="S20" s="6">
        <f t="shared" si="10"/>
        <v>25</v>
      </c>
      <c r="T20" s="6">
        <f t="shared" si="11"/>
        <v>61</v>
      </c>
      <c r="U20" s="7">
        <f t="shared" si="12"/>
        <v>119</v>
      </c>
      <c r="V20" s="10">
        <f t="shared" si="3"/>
        <v>273</v>
      </c>
      <c r="W20" s="6">
        <f t="shared" si="13"/>
        <v>99</v>
      </c>
      <c r="X20" s="6">
        <f t="shared" si="14"/>
        <v>3</v>
      </c>
      <c r="Y20" s="6">
        <f t="shared" si="15"/>
        <v>22</v>
      </c>
      <c r="Z20" s="6">
        <f t="shared" si="16"/>
        <v>61</v>
      </c>
      <c r="AA20" s="7">
        <f t="shared" si="17"/>
        <v>88</v>
      </c>
      <c r="AB20" s="10">
        <f t="shared" si="4"/>
        <v>177</v>
      </c>
      <c r="AC20" s="3">
        <v>32</v>
      </c>
      <c r="AD20" s="3">
        <v>1</v>
      </c>
      <c r="AE20" s="3">
        <v>20</v>
      </c>
      <c r="AF20" s="3">
        <v>40</v>
      </c>
      <c r="AG20" s="4">
        <v>84</v>
      </c>
      <c r="AH20" s="10">
        <f t="shared" si="5"/>
        <v>96</v>
      </c>
      <c r="AI20" s="3">
        <v>67</v>
      </c>
      <c r="AJ20" s="3">
        <v>2</v>
      </c>
      <c r="AK20" s="3">
        <v>2</v>
      </c>
      <c r="AL20" s="3">
        <v>21</v>
      </c>
      <c r="AM20" s="4">
        <v>4</v>
      </c>
      <c r="AN20" s="10">
        <f t="shared" si="6"/>
        <v>142</v>
      </c>
      <c r="AO20" s="3">
        <v>48</v>
      </c>
      <c r="AP20" s="3">
        <v>0</v>
      </c>
      <c r="AQ20" s="3">
        <v>11</v>
      </c>
      <c r="AR20" s="3">
        <v>60</v>
      </c>
      <c r="AS20" s="4">
        <v>23</v>
      </c>
      <c r="AT20" s="10">
        <f t="shared" si="7"/>
        <v>63</v>
      </c>
      <c r="AU20" s="6">
        <f t="shared" si="18"/>
        <v>26</v>
      </c>
      <c r="AV20" s="6">
        <f t="shared" si="19"/>
        <v>3</v>
      </c>
      <c r="AW20" s="6">
        <f t="shared" si="20"/>
        <v>3</v>
      </c>
      <c r="AX20" s="6">
        <f t="shared" si="21"/>
        <v>0</v>
      </c>
      <c r="AY20" s="7">
        <f t="shared" si="22"/>
        <v>31</v>
      </c>
    </row>
    <row r="21" spans="1:51" ht="12.75">
      <c r="A21" s="8">
        <v>11</v>
      </c>
      <c r="B21" s="38" t="s">
        <v>67</v>
      </c>
      <c r="C21" s="51" t="s">
        <v>89</v>
      </c>
      <c r="D21" s="10">
        <f t="shared" si="0"/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0">
        <f t="shared" si="1"/>
        <v>56</v>
      </c>
      <c r="K21" s="9">
        <v>0</v>
      </c>
      <c r="L21" s="3">
        <v>0</v>
      </c>
      <c r="M21" s="3">
        <v>0</v>
      </c>
      <c r="N21" s="3">
        <v>53</v>
      </c>
      <c r="O21" s="4">
        <v>3</v>
      </c>
      <c r="P21" s="10">
        <f t="shared" si="2"/>
        <v>56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53</v>
      </c>
      <c r="U21" s="7">
        <f t="shared" si="12"/>
        <v>3</v>
      </c>
      <c r="V21" s="10">
        <f t="shared" si="3"/>
        <v>50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47</v>
      </c>
      <c r="AA21" s="7">
        <f t="shared" si="17"/>
        <v>3</v>
      </c>
      <c r="AB21" s="10">
        <f t="shared" si="4"/>
        <v>33</v>
      </c>
      <c r="AC21" s="3">
        <v>0</v>
      </c>
      <c r="AD21" s="3">
        <v>0</v>
      </c>
      <c r="AE21" s="3">
        <v>0</v>
      </c>
      <c r="AF21" s="3">
        <v>30</v>
      </c>
      <c r="AG21" s="59">
        <v>3</v>
      </c>
      <c r="AH21" s="10">
        <f t="shared" si="5"/>
        <v>17</v>
      </c>
      <c r="AI21" s="3">
        <v>0</v>
      </c>
      <c r="AJ21" s="3">
        <v>0</v>
      </c>
      <c r="AK21" s="3">
        <v>0</v>
      </c>
      <c r="AL21" s="3">
        <v>17</v>
      </c>
      <c r="AM21" s="4">
        <v>0</v>
      </c>
      <c r="AN21" s="10">
        <f t="shared" si="6"/>
        <v>50</v>
      </c>
      <c r="AO21" s="3">
        <v>0</v>
      </c>
      <c r="AP21" s="3">
        <v>0</v>
      </c>
      <c r="AQ21" s="3">
        <v>0</v>
      </c>
      <c r="AR21" s="3">
        <v>47</v>
      </c>
      <c r="AS21" s="4">
        <v>3</v>
      </c>
      <c r="AT21" s="10">
        <f t="shared" si="7"/>
        <v>6</v>
      </c>
      <c r="AU21" s="6">
        <f t="shared" si="18"/>
        <v>0</v>
      </c>
      <c r="AV21" s="6">
        <f t="shared" si="19"/>
        <v>0</v>
      </c>
      <c r="AW21" s="6">
        <f t="shared" si="20"/>
        <v>0</v>
      </c>
      <c r="AX21" s="6">
        <f t="shared" si="21"/>
        <v>6</v>
      </c>
      <c r="AY21" s="7">
        <f t="shared" si="22"/>
        <v>0</v>
      </c>
    </row>
    <row r="23" spans="40:48" ht="12.75" customHeight="1">
      <c r="AN23" s="67" t="s">
        <v>39</v>
      </c>
      <c r="AO23" s="67"/>
      <c r="AP23" s="67"/>
      <c r="AQ23" s="67"/>
      <c r="AR23" s="67"/>
      <c r="AS23" s="67"/>
      <c r="AT23" s="67"/>
      <c r="AU23" s="67"/>
      <c r="AV23" s="67"/>
    </row>
    <row r="25" spans="27:41" ht="16.5">
      <c r="AA25" s="60"/>
      <c r="AB25" s="62" t="s">
        <v>94</v>
      </c>
      <c r="AC25" s="60"/>
      <c r="AD25" s="60"/>
      <c r="AE25" s="60"/>
      <c r="AG25" s="18" t="s">
        <v>76</v>
      </c>
      <c r="AH25" s="20"/>
      <c r="AI25" s="20"/>
      <c r="AJ25" s="20"/>
      <c r="AK25" s="20"/>
      <c r="AL25" s="21" t="s">
        <v>71</v>
      </c>
      <c r="AM25" s="22"/>
      <c r="AN25" s="23"/>
      <c r="AO25" s="23"/>
    </row>
    <row r="26" spans="28:41" ht="16.5">
      <c r="AB26" s="24"/>
      <c r="AG26" s="18"/>
      <c r="AH26" s="20"/>
      <c r="AI26" s="20"/>
      <c r="AJ26" s="20"/>
      <c r="AK26" s="20"/>
      <c r="AL26" s="25"/>
      <c r="AM26" s="25"/>
      <c r="AN26" s="23"/>
      <c r="AO26" s="23"/>
    </row>
    <row r="27" spans="28:41" ht="12.75">
      <c r="AB27" s="26"/>
      <c r="AG27" s="27" t="s">
        <v>69</v>
      </c>
      <c r="AH27" s="26"/>
      <c r="AI27" s="26"/>
      <c r="AJ27" s="26"/>
      <c r="AK27" s="26"/>
      <c r="AL27" s="27" t="s">
        <v>95</v>
      </c>
      <c r="AM27" s="26"/>
      <c r="AN27" s="26"/>
      <c r="AO27" s="26"/>
    </row>
  </sheetData>
  <sheetProtection/>
  <mergeCells count="32">
    <mergeCell ref="A3:AA3"/>
    <mergeCell ref="A4:AA4"/>
    <mergeCell ref="J8:J9"/>
    <mergeCell ref="AN6:AS6"/>
    <mergeCell ref="K8:O8"/>
    <mergeCell ref="B6:B9"/>
    <mergeCell ref="D6:I7"/>
    <mergeCell ref="D8:D9"/>
    <mergeCell ref="A6:A9"/>
    <mergeCell ref="AB7:AG7"/>
    <mergeCell ref="AU8:AY8"/>
    <mergeCell ref="AO8:AS8"/>
    <mergeCell ref="AI8:AM8"/>
    <mergeCell ref="AC8:AG8"/>
    <mergeCell ref="AN8:AN9"/>
    <mergeCell ref="J6:O7"/>
    <mergeCell ref="E8:I8"/>
    <mergeCell ref="W8:AA8"/>
    <mergeCell ref="AN7:AS7"/>
    <mergeCell ref="AH8:AH9"/>
    <mergeCell ref="AB8:AB9"/>
    <mergeCell ref="AB6:AM6"/>
    <mergeCell ref="AN23:AV23"/>
    <mergeCell ref="C6:C9"/>
    <mergeCell ref="Q8:U8"/>
    <mergeCell ref="P6:U7"/>
    <mergeCell ref="V8:V9"/>
    <mergeCell ref="V6:AA7"/>
    <mergeCell ref="AT8:AT9"/>
    <mergeCell ref="AT6:AY7"/>
    <mergeCell ref="P8:P9"/>
    <mergeCell ref="AH7:AM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7">
      <selection activeCell="B26" sqref="B2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  <col min="21" max="22" width="9.140625" style="0" hidden="1" customWidth="1"/>
  </cols>
  <sheetData>
    <row r="1" spans="1:3" ht="12.75">
      <c r="A1" s="100" t="s">
        <v>31</v>
      </c>
      <c r="B1" s="100"/>
      <c r="C1" s="2"/>
    </row>
    <row r="2" spans="2:18" ht="30" customHeight="1">
      <c r="B2" s="108" t="s">
        <v>91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30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ht="30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ht="13.5" thickBot="1">
      <c r="E5" s="2"/>
    </row>
    <row r="6" spans="1:18" ht="60.75" customHeight="1">
      <c r="A6" s="109" t="s">
        <v>40</v>
      </c>
      <c r="B6" s="111" t="s">
        <v>0</v>
      </c>
      <c r="C6" s="113" t="s">
        <v>27</v>
      </c>
      <c r="D6" s="113"/>
      <c r="E6" s="113"/>
      <c r="F6" s="113"/>
      <c r="G6" s="113"/>
      <c r="H6" s="113"/>
      <c r="I6" s="113"/>
      <c r="J6" s="113"/>
      <c r="K6" s="113" t="s">
        <v>30</v>
      </c>
      <c r="L6" s="113"/>
      <c r="M6" s="113"/>
      <c r="N6" s="113"/>
      <c r="O6" s="113"/>
      <c r="P6" s="113"/>
      <c r="Q6" s="113"/>
      <c r="R6" s="113"/>
    </row>
    <row r="7" spans="1:18" ht="12.75">
      <c r="A7" s="110"/>
      <c r="B7" s="112"/>
      <c r="C7" s="114" t="s">
        <v>28</v>
      </c>
      <c r="D7" s="114"/>
      <c r="E7" s="114"/>
      <c r="F7" s="114"/>
      <c r="G7" s="114"/>
      <c r="H7" s="114"/>
      <c r="I7" s="114"/>
      <c r="J7" s="114"/>
      <c r="K7" s="114" t="s">
        <v>28</v>
      </c>
      <c r="L7" s="114"/>
      <c r="M7" s="114"/>
      <c r="N7" s="114"/>
      <c r="O7" s="114"/>
      <c r="P7" s="114"/>
      <c r="Q7" s="114"/>
      <c r="R7" s="114"/>
    </row>
    <row r="8" spans="1:18" s="1" customFormat="1" ht="24" customHeight="1">
      <c r="A8" s="110"/>
      <c r="B8" s="112"/>
      <c r="C8" s="15" t="s">
        <v>29</v>
      </c>
      <c r="D8" s="14">
        <v>1</v>
      </c>
      <c r="E8" s="14" t="s">
        <v>41</v>
      </c>
      <c r="F8" s="14" t="s">
        <v>42</v>
      </c>
      <c r="G8" s="14" t="s">
        <v>43</v>
      </c>
      <c r="H8" s="14" t="s">
        <v>57</v>
      </c>
      <c r="I8" s="14" t="s">
        <v>11</v>
      </c>
      <c r="J8" s="14" t="s">
        <v>12</v>
      </c>
      <c r="K8" s="15" t="s">
        <v>29</v>
      </c>
      <c r="L8" s="14">
        <v>1</v>
      </c>
      <c r="M8" s="14" t="s">
        <v>41</v>
      </c>
      <c r="N8" s="14" t="s">
        <v>42</v>
      </c>
      <c r="O8" s="14" t="s">
        <v>43</v>
      </c>
      <c r="P8" s="14" t="s">
        <v>57</v>
      </c>
      <c r="Q8" s="14" t="s">
        <v>11</v>
      </c>
      <c r="R8" s="14" t="s">
        <v>12</v>
      </c>
    </row>
    <row r="9" spans="1:18" ht="12.75">
      <c r="A9" s="110"/>
      <c r="B9" s="48" t="s">
        <v>44</v>
      </c>
      <c r="C9" s="5">
        <f>D9+E9+F9+G9+H9+I9+J9</f>
        <v>219</v>
      </c>
      <c r="D9" s="6">
        <f aca="true" t="shared" si="0" ref="D9:J9">SUM(D10:D20)</f>
        <v>168</v>
      </c>
      <c r="E9" s="6">
        <f t="shared" si="0"/>
        <v>0</v>
      </c>
      <c r="F9" s="6">
        <f t="shared" si="0"/>
        <v>6</v>
      </c>
      <c r="G9" s="6">
        <f t="shared" si="0"/>
        <v>3</v>
      </c>
      <c r="H9" s="6">
        <f t="shared" si="0"/>
        <v>26</v>
      </c>
      <c r="I9" s="6">
        <f t="shared" si="0"/>
        <v>15</v>
      </c>
      <c r="J9" s="6">
        <f t="shared" si="0"/>
        <v>1</v>
      </c>
      <c r="K9" s="5">
        <f>L9+M9+N9+O9+P9+Q9+R9</f>
        <v>13</v>
      </c>
      <c r="L9" s="6">
        <f aca="true" t="shared" si="1" ref="L9:R9">SUM(L10:L20)</f>
        <v>6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6">
        <f t="shared" si="1"/>
        <v>7</v>
      </c>
      <c r="Q9" s="6">
        <f t="shared" si="1"/>
        <v>0</v>
      </c>
      <c r="R9" s="6">
        <f t="shared" si="1"/>
        <v>0</v>
      </c>
    </row>
    <row r="10" spans="1:18" ht="12.75">
      <c r="A10" s="8">
        <v>1</v>
      </c>
      <c r="B10" s="38" t="s">
        <v>58</v>
      </c>
      <c r="C10" s="5">
        <f aca="true" t="shared" si="2" ref="C10:C20">D10+E10+F10+G10+H10+I10+J10</f>
        <v>32</v>
      </c>
      <c r="D10" s="3">
        <v>25</v>
      </c>
      <c r="E10" s="3">
        <v>0</v>
      </c>
      <c r="F10" s="3">
        <v>0</v>
      </c>
      <c r="G10" s="3">
        <v>1</v>
      </c>
      <c r="H10" s="3">
        <v>4</v>
      </c>
      <c r="I10" s="3">
        <v>2</v>
      </c>
      <c r="J10" s="3">
        <v>0</v>
      </c>
      <c r="K10" s="5">
        <f aca="true" t="shared" si="3" ref="K10:K20">L10+M10+N10+O10+P10+Q10+R10</f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2.75">
      <c r="A11" s="8">
        <v>2</v>
      </c>
      <c r="B11" s="38" t="s">
        <v>59</v>
      </c>
      <c r="C11" s="5">
        <f t="shared" si="2"/>
        <v>4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5">
        <f t="shared" si="3"/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2.75">
      <c r="A12" s="8">
        <v>3</v>
      </c>
      <c r="B12" s="38" t="s">
        <v>60</v>
      </c>
      <c r="C12" s="5">
        <f t="shared" si="2"/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5">
        <f t="shared" si="3"/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8">
        <v>4</v>
      </c>
      <c r="B13" s="38" t="s">
        <v>75</v>
      </c>
      <c r="C13" s="5">
        <f t="shared" si="2"/>
        <v>2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5">
        <f t="shared" si="3"/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8">
        <v>5</v>
      </c>
      <c r="B14" s="38" t="s">
        <v>61</v>
      </c>
      <c r="C14" s="5">
        <f t="shared" si="2"/>
        <v>26</v>
      </c>
      <c r="D14" s="3">
        <v>21</v>
      </c>
      <c r="E14" s="3">
        <v>0</v>
      </c>
      <c r="F14" s="3">
        <v>2</v>
      </c>
      <c r="G14" s="3">
        <v>0</v>
      </c>
      <c r="H14" s="3">
        <v>2</v>
      </c>
      <c r="I14" s="3">
        <v>0</v>
      </c>
      <c r="J14" s="3">
        <v>1</v>
      </c>
      <c r="K14" s="5">
        <f t="shared" si="3"/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2.75">
      <c r="A15" s="8">
        <v>6</v>
      </c>
      <c r="B15" s="38" t="s">
        <v>62</v>
      </c>
      <c r="C15" s="5">
        <f t="shared" si="2"/>
        <v>62</v>
      </c>
      <c r="D15" s="3">
        <v>44</v>
      </c>
      <c r="E15" s="3">
        <v>0</v>
      </c>
      <c r="F15" s="3">
        <v>3</v>
      </c>
      <c r="G15" s="3">
        <v>0</v>
      </c>
      <c r="H15" s="3">
        <v>7</v>
      </c>
      <c r="I15" s="3">
        <v>8</v>
      </c>
      <c r="J15" s="3">
        <v>0</v>
      </c>
      <c r="K15" s="5">
        <f t="shared" si="3"/>
        <v>6</v>
      </c>
      <c r="L15" s="3">
        <v>2</v>
      </c>
      <c r="M15" s="3">
        <v>0</v>
      </c>
      <c r="N15" s="3">
        <v>0</v>
      </c>
      <c r="O15" s="3">
        <v>0</v>
      </c>
      <c r="P15" s="3">
        <v>4</v>
      </c>
      <c r="Q15" s="3">
        <v>0</v>
      </c>
      <c r="R15" s="3">
        <v>0</v>
      </c>
    </row>
    <row r="16" spans="1:18" ht="12.75">
      <c r="A16" s="8">
        <v>7</v>
      </c>
      <c r="B16" s="38" t="s">
        <v>63</v>
      </c>
      <c r="C16" s="5">
        <f t="shared" si="2"/>
        <v>4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5">
        <f t="shared" si="3"/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2.75">
      <c r="A17" s="8">
        <v>8</v>
      </c>
      <c r="B17" s="38" t="s">
        <v>64</v>
      </c>
      <c r="C17" s="5">
        <f t="shared" si="2"/>
        <v>38</v>
      </c>
      <c r="D17" s="3">
        <v>31</v>
      </c>
      <c r="E17" s="3">
        <v>0</v>
      </c>
      <c r="F17" s="3">
        <v>0</v>
      </c>
      <c r="G17" s="3">
        <v>1</v>
      </c>
      <c r="H17" s="3">
        <v>4</v>
      </c>
      <c r="I17" s="3">
        <v>2</v>
      </c>
      <c r="J17" s="3">
        <v>0</v>
      </c>
      <c r="K17" s="5">
        <f t="shared" si="3"/>
        <v>2</v>
      </c>
      <c r="L17" s="3">
        <v>0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</row>
    <row r="18" spans="1:18" ht="12.75">
      <c r="A18" s="8">
        <v>9</v>
      </c>
      <c r="B18" s="38" t="s">
        <v>65</v>
      </c>
      <c r="C18" s="5">
        <f t="shared" si="2"/>
        <v>2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5">
        <f t="shared" si="3"/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2.75">
      <c r="A19" s="8">
        <v>10</v>
      </c>
      <c r="B19" s="38" t="s">
        <v>66</v>
      </c>
      <c r="C19" s="5">
        <f t="shared" si="2"/>
        <v>45</v>
      </c>
      <c r="D19" s="3">
        <v>32</v>
      </c>
      <c r="E19" s="3">
        <v>0</v>
      </c>
      <c r="F19" s="3">
        <v>1</v>
      </c>
      <c r="G19" s="3">
        <v>1</v>
      </c>
      <c r="H19" s="3">
        <v>8</v>
      </c>
      <c r="I19" s="3">
        <v>3</v>
      </c>
      <c r="J19" s="3">
        <v>0</v>
      </c>
      <c r="K19" s="5">
        <f t="shared" si="3"/>
        <v>3</v>
      </c>
      <c r="L19" s="3">
        <v>2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</row>
    <row r="20" spans="1:18" ht="12.75">
      <c r="A20" s="8">
        <v>11</v>
      </c>
      <c r="B20" s="38" t="s">
        <v>67</v>
      </c>
      <c r="C20" s="5">
        <f t="shared" si="2"/>
        <v>2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5">
        <f t="shared" si="3"/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2.75">
      <c r="A21" s="52"/>
      <c r="B21" s="53"/>
      <c r="C21" s="54"/>
      <c r="D21" s="53"/>
      <c r="E21" s="53"/>
      <c r="F21" s="53"/>
      <c r="G21" s="53"/>
      <c r="H21" s="53"/>
      <c r="I21" s="53"/>
      <c r="J21" s="53"/>
      <c r="K21" s="54"/>
      <c r="L21" s="53"/>
      <c r="M21" s="36"/>
      <c r="N21" s="36"/>
      <c r="O21" s="36"/>
      <c r="P21" s="36"/>
      <c r="Q21" s="36"/>
      <c r="R21" s="36"/>
    </row>
    <row r="22" spans="1:18" ht="12.75">
      <c r="A22" s="52"/>
      <c r="B22" s="53"/>
      <c r="C22" s="54"/>
      <c r="D22" s="53"/>
      <c r="E22" s="53"/>
      <c r="F22" s="53"/>
      <c r="G22" s="53"/>
      <c r="H22" s="53"/>
      <c r="I22" s="53"/>
      <c r="J22" s="53"/>
      <c r="K22" s="54"/>
      <c r="L22" s="53"/>
      <c r="M22" s="36"/>
      <c r="N22" s="36"/>
      <c r="O22" s="36"/>
      <c r="P22" s="36"/>
      <c r="Q22" s="36"/>
      <c r="R22" s="36"/>
    </row>
    <row r="23" spans="1:18" ht="12.75">
      <c r="A23" s="52"/>
      <c r="B23" s="53"/>
      <c r="C23" s="54"/>
      <c r="D23" s="53"/>
      <c r="E23" s="53"/>
      <c r="F23" s="53"/>
      <c r="G23" s="53"/>
      <c r="H23" s="53"/>
      <c r="I23" s="53"/>
      <c r="J23" s="53"/>
      <c r="K23" s="54"/>
      <c r="L23" s="53"/>
      <c r="M23" s="36"/>
      <c r="N23" s="36"/>
      <c r="O23" s="36"/>
      <c r="P23" s="36"/>
      <c r="Q23" s="36"/>
      <c r="R23" s="36"/>
    </row>
    <row r="24" spans="5:13" ht="12.75">
      <c r="E24" s="67" t="s">
        <v>39</v>
      </c>
      <c r="F24" s="67"/>
      <c r="G24" s="67"/>
      <c r="H24" s="67"/>
      <c r="I24" s="67"/>
      <c r="J24" s="67"/>
      <c r="K24" s="67"/>
      <c r="L24" s="67"/>
      <c r="M24" s="67"/>
    </row>
    <row r="29" spans="14:22" ht="12.75">
      <c r="N29" s="67"/>
      <c r="O29" s="67"/>
      <c r="P29" s="67"/>
      <c r="Q29" s="67"/>
      <c r="R29" s="67"/>
      <c r="S29" s="67"/>
      <c r="T29" s="67"/>
      <c r="U29" s="67"/>
      <c r="V29" s="67"/>
    </row>
    <row r="30" spans="2:17" ht="16.5">
      <c r="B30" s="62" t="s">
        <v>94</v>
      </c>
      <c r="E30" s="18" t="s">
        <v>70</v>
      </c>
      <c r="F30" s="19"/>
      <c r="G30" s="19"/>
      <c r="H30" s="20"/>
      <c r="I30" s="20"/>
      <c r="J30" s="20"/>
      <c r="K30" s="20"/>
      <c r="L30" s="21" t="s">
        <v>71</v>
      </c>
      <c r="M30" s="22"/>
      <c r="N30" s="22"/>
      <c r="O30" s="22"/>
      <c r="P30" s="23"/>
      <c r="Q30" s="23"/>
    </row>
    <row r="31" spans="2:17" ht="16.5" customHeight="1">
      <c r="B31" s="24"/>
      <c r="E31" s="18"/>
      <c r="F31" s="19"/>
      <c r="G31" s="19"/>
      <c r="H31" s="20"/>
      <c r="I31" s="20"/>
      <c r="J31" s="20"/>
      <c r="K31" s="20"/>
      <c r="L31" s="25"/>
      <c r="M31" s="25"/>
      <c r="N31" s="25"/>
      <c r="O31" s="25"/>
      <c r="P31" s="23"/>
      <c r="Q31" s="23"/>
    </row>
    <row r="32" spans="2:17" ht="16.5" customHeight="1">
      <c r="B32" s="26"/>
      <c r="E32" s="27" t="s">
        <v>72</v>
      </c>
      <c r="F32" s="26"/>
      <c r="G32" s="26"/>
      <c r="H32" s="26"/>
      <c r="I32" s="26"/>
      <c r="J32" s="26"/>
      <c r="K32" s="26"/>
      <c r="L32" s="27" t="s">
        <v>95</v>
      </c>
      <c r="M32" s="26"/>
      <c r="N32" s="26"/>
      <c r="O32" s="26"/>
      <c r="P32" s="26"/>
      <c r="Q32" s="26"/>
    </row>
    <row r="33" spans="2:17" ht="12.75">
      <c r="B33" s="26"/>
      <c r="E33" s="27"/>
      <c r="F33" s="26"/>
      <c r="G33" s="26"/>
      <c r="H33" s="26"/>
      <c r="I33" s="26"/>
      <c r="J33" s="26"/>
      <c r="K33" s="26"/>
      <c r="L33" s="27"/>
      <c r="M33" s="26"/>
      <c r="N33" s="26"/>
      <c r="O33" s="26"/>
      <c r="P33" s="26"/>
      <c r="Q33" s="26"/>
    </row>
    <row r="34" spans="2:17" ht="12.75">
      <c r="B34" s="26"/>
      <c r="E34" s="27"/>
      <c r="F34" s="26"/>
      <c r="G34" s="26"/>
      <c r="H34" s="26"/>
      <c r="I34" s="26"/>
      <c r="J34" s="26"/>
      <c r="K34" s="26"/>
      <c r="L34" s="27"/>
      <c r="M34" s="26"/>
      <c r="N34" s="26"/>
      <c r="O34" s="26"/>
      <c r="P34" s="26"/>
      <c r="Q34" s="26"/>
    </row>
    <row r="35" spans="2:17" ht="12.75">
      <c r="B35" s="26"/>
      <c r="E35" s="27"/>
      <c r="F35" s="26"/>
      <c r="G35" s="26"/>
      <c r="H35" s="26"/>
      <c r="I35" s="26"/>
      <c r="J35" s="26"/>
      <c r="K35" s="26"/>
      <c r="L35" s="27"/>
      <c r="M35" s="26"/>
      <c r="N35" s="26"/>
      <c r="O35" s="26"/>
      <c r="P35" s="26"/>
      <c r="Q35" s="26"/>
    </row>
    <row r="39" spans="2:18" ht="16.5">
      <c r="B39" s="2"/>
      <c r="K39" s="24"/>
      <c r="M39" s="27"/>
      <c r="N39" s="26"/>
      <c r="O39" s="26"/>
      <c r="Q39" s="26"/>
      <c r="R39" s="26"/>
    </row>
    <row r="40" spans="2:18" ht="16.5">
      <c r="B40" s="2"/>
      <c r="K40" s="24"/>
      <c r="M40" s="27"/>
      <c r="N40" s="26"/>
      <c r="O40" s="26"/>
      <c r="Q40" s="26"/>
      <c r="R40" s="26"/>
    </row>
    <row r="41" spans="2:18" ht="16.5">
      <c r="B41" s="2"/>
      <c r="K41" s="24"/>
      <c r="M41" s="27"/>
      <c r="N41" s="26"/>
      <c r="O41" s="26"/>
      <c r="Q41" s="26"/>
      <c r="R41" s="26"/>
    </row>
    <row r="42" spans="2:18" ht="16.5">
      <c r="B42" s="2"/>
      <c r="K42" s="24"/>
      <c r="M42" s="27"/>
      <c r="N42" s="26"/>
      <c r="O42" s="26"/>
      <c r="Q42" s="26"/>
      <c r="R42" s="26"/>
    </row>
    <row r="43" spans="2:18" ht="16.5">
      <c r="B43" s="2"/>
      <c r="K43" s="24"/>
      <c r="M43" s="27"/>
      <c r="N43" s="26"/>
      <c r="O43" s="26"/>
      <c r="Q43" s="26"/>
      <c r="R43" s="26"/>
    </row>
    <row r="44" spans="2:11" ht="15.75">
      <c r="B44" s="44"/>
      <c r="C44" s="44"/>
      <c r="K44" s="26"/>
    </row>
    <row r="45" spans="2:3" ht="12.75">
      <c r="B45" s="2"/>
      <c r="C45" s="2"/>
    </row>
    <row r="46" spans="2:3" ht="12.75" customHeight="1">
      <c r="B46" s="44"/>
      <c r="C46" s="1"/>
    </row>
    <row r="47" spans="2:3" ht="11.25" customHeight="1">
      <c r="B47" s="1"/>
      <c r="C47" s="1"/>
    </row>
    <row r="48" spans="2:3" ht="12.75">
      <c r="B48" s="39"/>
      <c r="C48" s="39"/>
    </row>
    <row r="49" spans="2:3" ht="12.75">
      <c r="B49" s="2"/>
      <c r="C49" s="2"/>
    </row>
    <row r="50" spans="2:3" ht="12.75">
      <c r="B50" s="49"/>
      <c r="C50" s="42"/>
    </row>
    <row r="51" spans="2:3" ht="12.75">
      <c r="B51" s="49"/>
      <c r="C51" s="42"/>
    </row>
    <row r="52" spans="2:3" ht="12.75">
      <c r="B52" s="49"/>
      <c r="C52" s="42"/>
    </row>
    <row r="53" spans="2:3" ht="12.75">
      <c r="B53" s="49"/>
      <c r="C53" s="42"/>
    </row>
    <row r="54" spans="2:3" ht="17.25" customHeight="1">
      <c r="B54" s="2"/>
      <c r="C54" s="2"/>
    </row>
    <row r="55" spans="2:3" ht="12.75">
      <c r="B55" s="49"/>
      <c r="C55" s="42"/>
    </row>
    <row r="56" spans="2:3" ht="12.75">
      <c r="B56" s="49"/>
      <c r="C56" s="42"/>
    </row>
  </sheetData>
  <mergeCells count="10">
    <mergeCell ref="N29:V29"/>
    <mergeCell ref="E24:M24"/>
    <mergeCell ref="A1:B1"/>
    <mergeCell ref="B2:R2"/>
    <mergeCell ref="A6:A9"/>
    <mergeCell ref="B6:B8"/>
    <mergeCell ref="C6:J6"/>
    <mergeCell ref="K6:R6"/>
    <mergeCell ref="C7:J7"/>
    <mergeCell ref="K7:R7"/>
  </mergeCells>
  <printOptions horizontalCentered="1" verticalCentered="1"/>
  <pageMargins left="0.85" right="0.75" top="0.3937007874015748" bottom="0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workbookViewId="0" topLeftCell="AJ10">
      <selection activeCell="AQ26" sqref="AQ26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4.281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14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140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57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6.00390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14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60" width="5.8515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31</v>
      </c>
      <c r="C1" s="2"/>
      <c r="D1" s="2"/>
    </row>
    <row r="2" spans="2:4" ht="12.75">
      <c r="B2" s="2"/>
      <c r="C2" s="2"/>
      <c r="D2" s="2"/>
    </row>
    <row r="3" spans="1:46" ht="12.75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0" t="s">
        <v>93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67" ht="13.5" customHeight="1">
      <c r="A6" s="105" t="s">
        <v>35</v>
      </c>
      <c r="B6" s="88" t="s">
        <v>32</v>
      </c>
      <c r="C6" s="68" t="s">
        <v>38</v>
      </c>
      <c r="D6" s="92" t="s">
        <v>1</v>
      </c>
      <c r="E6" s="93"/>
      <c r="F6" s="93"/>
      <c r="G6" s="93"/>
      <c r="H6" s="93"/>
      <c r="I6" s="93"/>
      <c r="J6" s="127"/>
      <c r="K6" s="94"/>
      <c r="L6" s="137" t="s">
        <v>2</v>
      </c>
      <c r="M6" s="93"/>
      <c r="N6" s="93"/>
      <c r="O6" s="93"/>
      <c r="P6" s="93"/>
      <c r="Q6" s="93"/>
      <c r="R6" s="93"/>
      <c r="S6" s="94"/>
      <c r="T6" s="80" t="s">
        <v>3</v>
      </c>
      <c r="U6" s="81"/>
      <c r="V6" s="81"/>
      <c r="W6" s="81"/>
      <c r="X6" s="81"/>
      <c r="Y6" s="81"/>
      <c r="Z6" s="81"/>
      <c r="AA6" s="82"/>
      <c r="AB6" s="80" t="s">
        <v>5</v>
      </c>
      <c r="AC6" s="81"/>
      <c r="AD6" s="81"/>
      <c r="AE6" s="81"/>
      <c r="AF6" s="81"/>
      <c r="AG6" s="81"/>
      <c r="AH6" s="81"/>
      <c r="AI6" s="82"/>
      <c r="AJ6" s="92" t="s">
        <v>10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4"/>
      <c r="AZ6" s="124" t="s">
        <v>8</v>
      </c>
      <c r="BA6" s="102"/>
      <c r="BB6" s="102"/>
      <c r="BC6" s="102"/>
      <c r="BD6" s="102"/>
      <c r="BE6" s="102"/>
      <c r="BF6" s="102"/>
      <c r="BG6" s="103"/>
      <c r="BH6" s="115" t="s">
        <v>9</v>
      </c>
      <c r="BI6" s="113"/>
      <c r="BJ6" s="113"/>
      <c r="BK6" s="113"/>
      <c r="BL6" s="113"/>
      <c r="BM6" s="113"/>
      <c r="BN6" s="113"/>
      <c r="BO6" s="116"/>
    </row>
    <row r="7" spans="1:67" ht="28.5" customHeight="1" thickBot="1">
      <c r="A7" s="106"/>
      <c r="B7" s="135"/>
      <c r="C7" s="69"/>
      <c r="D7" s="63"/>
      <c r="E7" s="64"/>
      <c r="F7" s="64"/>
      <c r="G7" s="64"/>
      <c r="H7" s="64"/>
      <c r="I7" s="64"/>
      <c r="J7" s="128"/>
      <c r="K7" s="99"/>
      <c r="L7" s="120"/>
      <c r="M7" s="64"/>
      <c r="N7" s="64"/>
      <c r="O7" s="64"/>
      <c r="P7" s="64"/>
      <c r="Q7" s="64"/>
      <c r="R7" s="64"/>
      <c r="S7" s="99"/>
      <c r="T7" s="83"/>
      <c r="U7" s="84"/>
      <c r="V7" s="84"/>
      <c r="W7" s="84"/>
      <c r="X7" s="84"/>
      <c r="Y7" s="84"/>
      <c r="Z7" s="84"/>
      <c r="AA7" s="85"/>
      <c r="AB7" s="121"/>
      <c r="AC7" s="122"/>
      <c r="AD7" s="122"/>
      <c r="AE7" s="122"/>
      <c r="AF7" s="122"/>
      <c r="AG7" s="122"/>
      <c r="AH7" s="122"/>
      <c r="AI7" s="123"/>
      <c r="AJ7" s="63" t="s">
        <v>6</v>
      </c>
      <c r="AK7" s="64"/>
      <c r="AL7" s="64"/>
      <c r="AM7" s="64"/>
      <c r="AN7" s="64"/>
      <c r="AO7" s="64"/>
      <c r="AP7" s="64"/>
      <c r="AQ7" s="64"/>
      <c r="AR7" s="64" t="s">
        <v>7</v>
      </c>
      <c r="AS7" s="64"/>
      <c r="AT7" s="64"/>
      <c r="AU7" s="64"/>
      <c r="AV7" s="64"/>
      <c r="AW7" s="64"/>
      <c r="AX7" s="64"/>
      <c r="AY7" s="99"/>
      <c r="AZ7" s="120" t="s">
        <v>37</v>
      </c>
      <c r="BA7" s="64"/>
      <c r="BB7" s="64"/>
      <c r="BC7" s="64"/>
      <c r="BD7" s="64"/>
      <c r="BE7" s="64"/>
      <c r="BF7" s="64"/>
      <c r="BG7" s="99"/>
      <c r="BH7" s="117"/>
      <c r="BI7" s="118"/>
      <c r="BJ7" s="118"/>
      <c r="BK7" s="118"/>
      <c r="BL7" s="118"/>
      <c r="BM7" s="118"/>
      <c r="BN7" s="118"/>
      <c r="BO7" s="119"/>
    </row>
    <row r="8" spans="1:67" ht="12.75" customHeight="1">
      <c r="A8" s="106"/>
      <c r="B8" s="135"/>
      <c r="C8" s="69"/>
      <c r="D8" s="79" t="s">
        <v>4</v>
      </c>
      <c r="E8" s="71" t="s">
        <v>34</v>
      </c>
      <c r="F8" s="71"/>
      <c r="G8" s="71"/>
      <c r="H8" s="71"/>
      <c r="I8" s="71"/>
      <c r="J8" s="126"/>
      <c r="K8" s="72"/>
      <c r="L8" s="125" t="s">
        <v>4</v>
      </c>
      <c r="M8" s="71" t="s">
        <v>34</v>
      </c>
      <c r="N8" s="71"/>
      <c r="O8" s="71"/>
      <c r="P8" s="71"/>
      <c r="Q8" s="71"/>
      <c r="R8" s="126"/>
      <c r="S8" s="72"/>
      <c r="T8" s="79" t="s">
        <v>4</v>
      </c>
      <c r="U8" s="71" t="s">
        <v>34</v>
      </c>
      <c r="V8" s="71"/>
      <c r="W8" s="71"/>
      <c r="X8" s="71"/>
      <c r="Y8" s="71"/>
      <c r="Z8" s="126"/>
      <c r="AA8" s="72"/>
      <c r="AB8" s="129" t="s">
        <v>4</v>
      </c>
      <c r="AC8" s="71" t="s">
        <v>34</v>
      </c>
      <c r="AD8" s="71"/>
      <c r="AE8" s="71"/>
      <c r="AF8" s="71"/>
      <c r="AG8" s="71"/>
      <c r="AH8" s="126"/>
      <c r="AI8" s="72"/>
      <c r="AJ8" s="79" t="s">
        <v>4</v>
      </c>
      <c r="AK8" s="71" t="s">
        <v>34</v>
      </c>
      <c r="AL8" s="71"/>
      <c r="AM8" s="71"/>
      <c r="AN8" s="71"/>
      <c r="AO8" s="71"/>
      <c r="AP8" s="126"/>
      <c r="AQ8" s="72"/>
      <c r="AR8" s="133" t="s">
        <v>4</v>
      </c>
      <c r="AS8" s="71" t="s">
        <v>34</v>
      </c>
      <c r="AT8" s="71"/>
      <c r="AU8" s="71"/>
      <c r="AV8" s="71"/>
      <c r="AW8" s="71"/>
      <c r="AX8" s="126"/>
      <c r="AY8" s="72"/>
      <c r="AZ8" s="125" t="s">
        <v>4</v>
      </c>
      <c r="BA8" s="130" t="s">
        <v>34</v>
      </c>
      <c r="BB8" s="130"/>
      <c r="BC8" s="130"/>
      <c r="BD8" s="130"/>
      <c r="BE8" s="130"/>
      <c r="BF8" s="131"/>
      <c r="BG8" s="132"/>
      <c r="BH8" s="134" t="s">
        <v>4</v>
      </c>
      <c r="BI8" s="130" t="s">
        <v>34</v>
      </c>
      <c r="BJ8" s="130"/>
      <c r="BK8" s="130"/>
      <c r="BL8" s="130"/>
      <c r="BM8" s="130"/>
      <c r="BN8" s="131"/>
      <c r="BO8" s="132"/>
    </row>
    <row r="9" spans="1:67" ht="48" customHeight="1">
      <c r="A9" s="136"/>
      <c r="B9" s="91"/>
      <c r="C9" s="70"/>
      <c r="D9" s="79"/>
      <c r="E9" s="28" t="s">
        <v>52</v>
      </c>
      <c r="F9" s="47" t="s">
        <v>55</v>
      </c>
      <c r="G9" s="47" t="s">
        <v>53</v>
      </c>
      <c r="H9" s="28" t="s">
        <v>54</v>
      </c>
      <c r="I9" s="47" t="s">
        <v>56</v>
      </c>
      <c r="J9" s="30" t="s">
        <v>45</v>
      </c>
      <c r="K9" s="29" t="s">
        <v>46</v>
      </c>
      <c r="L9" s="125"/>
      <c r="M9" s="28" t="s">
        <v>52</v>
      </c>
      <c r="N9" s="47" t="s">
        <v>55</v>
      </c>
      <c r="O9" s="47" t="s">
        <v>53</v>
      </c>
      <c r="P9" s="28" t="s">
        <v>54</v>
      </c>
      <c r="Q9" s="47" t="s">
        <v>56</v>
      </c>
      <c r="R9" s="30" t="s">
        <v>45</v>
      </c>
      <c r="S9" s="29" t="s">
        <v>46</v>
      </c>
      <c r="T9" s="79"/>
      <c r="U9" s="28" t="s">
        <v>52</v>
      </c>
      <c r="V9" s="47" t="s">
        <v>55</v>
      </c>
      <c r="W9" s="47" t="s">
        <v>53</v>
      </c>
      <c r="X9" s="28" t="s">
        <v>54</v>
      </c>
      <c r="Y9" s="47" t="s">
        <v>56</v>
      </c>
      <c r="Z9" s="30" t="s">
        <v>45</v>
      </c>
      <c r="AA9" s="29" t="s">
        <v>46</v>
      </c>
      <c r="AB9" s="79"/>
      <c r="AC9" s="28" t="s">
        <v>52</v>
      </c>
      <c r="AD9" s="47" t="s">
        <v>55</v>
      </c>
      <c r="AE9" s="47" t="s">
        <v>53</v>
      </c>
      <c r="AF9" s="28" t="s">
        <v>54</v>
      </c>
      <c r="AG9" s="47" t="s">
        <v>56</v>
      </c>
      <c r="AH9" s="30" t="s">
        <v>45</v>
      </c>
      <c r="AI9" s="29" t="s">
        <v>46</v>
      </c>
      <c r="AJ9" s="79"/>
      <c r="AK9" s="28" t="s">
        <v>52</v>
      </c>
      <c r="AL9" s="47" t="s">
        <v>55</v>
      </c>
      <c r="AM9" s="47" t="s">
        <v>53</v>
      </c>
      <c r="AN9" s="28" t="s">
        <v>54</v>
      </c>
      <c r="AO9" s="47" t="s">
        <v>56</v>
      </c>
      <c r="AP9" s="30" t="s">
        <v>45</v>
      </c>
      <c r="AQ9" s="29" t="s">
        <v>46</v>
      </c>
      <c r="AR9" s="133"/>
      <c r="AS9" s="28" t="s">
        <v>52</v>
      </c>
      <c r="AT9" s="47" t="s">
        <v>55</v>
      </c>
      <c r="AU9" s="47" t="s">
        <v>53</v>
      </c>
      <c r="AV9" s="28" t="s">
        <v>54</v>
      </c>
      <c r="AW9" s="47" t="s">
        <v>56</v>
      </c>
      <c r="AX9" s="30" t="s">
        <v>45</v>
      </c>
      <c r="AY9" s="29" t="s">
        <v>46</v>
      </c>
      <c r="AZ9" s="125"/>
      <c r="BA9" s="28" t="s">
        <v>52</v>
      </c>
      <c r="BB9" s="47" t="s">
        <v>55</v>
      </c>
      <c r="BC9" s="47" t="s">
        <v>53</v>
      </c>
      <c r="BD9" s="28" t="s">
        <v>54</v>
      </c>
      <c r="BE9" s="47" t="s">
        <v>56</v>
      </c>
      <c r="BF9" s="30" t="s">
        <v>45</v>
      </c>
      <c r="BG9" s="29" t="s">
        <v>46</v>
      </c>
      <c r="BH9" s="134"/>
      <c r="BI9" s="28" t="s">
        <v>52</v>
      </c>
      <c r="BJ9" s="47" t="s">
        <v>55</v>
      </c>
      <c r="BK9" s="47" t="s">
        <v>53</v>
      </c>
      <c r="BL9" s="28" t="s">
        <v>54</v>
      </c>
      <c r="BM9" s="47" t="s">
        <v>56</v>
      </c>
      <c r="BN9" s="30" t="s">
        <v>45</v>
      </c>
      <c r="BO9" s="29" t="s">
        <v>46</v>
      </c>
    </row>
    <row r="10" spans="1:67" ht="12.75">
      <c r="A10" s="8"/>
      <c r="B10" s="34" t="s">
        <v>33</v>
      </c>
      <c r="C10" s="46"/>
      <c r="D10" s="10">
        <f>SUM(E10:K10)</f>
        <v>404</v>
      </c>
      <c r="E10" s="5">
        <f aca="true" t="shared" si="0" ref="E10:S10">SUM(E11:E21)</f>
        <v>107</v>
      </c>
      <c r="F10" s="5">
        <f t="shared" si="0"/>
        <v>73</v>
      </c>
      <c r="G10" s="5">
        <f t="shared" si="0"/>
        <v>10</v>
      </c>
      <c r="H10" s="5">
        <f t="shared" si="0"/>
        <v>3</v>
      </c>
      <c r="I10" s="5">
        <f t="shared" si="0"/>
        <v>17</v>
      </c>
      <c r="J10" s="5">
        <f t="shared" si="0"/>
        <v>173</v>
      </c>
      <c r="K10" s="13">
        <f t="shared" si="0"/>
        <v>21</v>
      </c>
      <c r="L10" s="5">
        <f t="shared" si="0"/>
        <v>2639</v>
      </c>
      <c r="M10" s="5">
        <f t="shared" si="0"/>
        <v>256</v>
      </c>
      <c r="N10" s="5">
        <f t="shared" si="0"/>
        <v>190</v>
      </c>
      <c r="O10" s="5">
        <f t="shared" si="0"/>
        <v>13</v>
      </c>
      <c r="P10" s="5">
        <f t="shared" si="0"/>
        <v>126</v>
      </c>
      <c r="Q10" s="5">
        <f t="shared" si="0"/>
        <v>1647</v>
      </c>
      <c r="R10" s="5">
        <f t="shared" si="0"/>
        <v>257</v>
      </c>
      <c r="S10" s="13">
        <f t="shared" si="0"/>
        <v>150</v>
      </c>
      <c r="T10" s="10">
        <f>SUM(U10:AA10)</f>
        <v>3043</v>
      </c>
      <c r="U10" s="5">
        <f aca="true" t="shared" si="1" ref="U10:AA10">SUM(U11:U21)</f>
        <v>363</v>
      </c>
      <c r="V10" s="5">
        <f t="shared" si="1"/>
        <v>263</v>
      </c>
      <c r="W10" s="5">
        <f t="shared" si="1"/>
        <v>23</v>
      </c>
      <c r="X10" s="5">
        <f t="shared" si="1"/>
        <v>129</v>
      </c>
      <c r="Y10" s="5">
        <f t="shared" si="1"/>
        <v>1664</v>
      </c>
      <c r="Z10" s="5">
        <f t="shared" si="1"/>
        <v>430</v>
      </c>
      <c r="AA10" s="13">
        <f t="shared" si="1"/>
        <v>171</v>
      </c>
      <c r="AB10" s="10">
        <f>SUM(AC10:AI10)</f>
        <v>2735</v>
      </c>
      <c r="AC10" s="5">
        <f aca="true" t="shared" si="2" ref="AC10:AI10">SUM(AC11:AC21)</f>
        <v>216</v>
      </c>
      <c r="AD10" s="5">
        <f t="shared" si="2"/>
        <v>241</v>
      </c>
      <c r="AE10" s="5">
        <f t="shared" si="2"/>
        <v>13</v>
      </c>
      <c r="AF10" s="5">
        <f t="shared" si="2"/>
        <v>129</v>
      </c>
      <c r="AG10" s="5">
        <f t="shared" si="2"/>
        <v>1661</v>
      </c>
      <c r="AH10" s="5">
        <f t="shared" si="2"/>
        <v>320</v>
      </c>
      <c r="AI10" s="13">
        <f t="shared" si="2"/>
        <v>155</v>
      </c>
      <c r="AJ10" s="10">
        <f>SUM(AK10:AQ10)</f>
        <v>2503</v>
      </c>
      <c r="AK10" s="5">
        <f aca="true" t="shared" si="3" ref="AK10:AQ10">SUM(AK11:AK21)</f>
        <v>185</v>
      </c>
      <c r="AL10" s="5">
        <f t="shared" si="3"/>
        <v>175</v>
      </c>
      <c r="AM10" s="5">
        <f t="shared" si="3"/>
        <v>3</v>
      </c>
      <c r="AN10" s="5">
        <f t="shared" si="3"/>
        <v>127</v>
      </c>
      <c r="AO10" s="5">
        <f t="shared" si="3"/>
        <v>1623</v>
      </c>
      <c r="AP10" s="5">
        <f t="shared" si="3"/>
        <v>260</v>
      </c>
      <c r="AQ10" s="5">
        <f t="shared" si="3"/>
        <v>130</v>
      </c>
      <c r="AR10" s="5">
        <f>SUM(AS10:AY10)</f>
        <v>232</v>
      </c>
      <c r="AS10" s="5">
        <f aca="true" t="shared" si="4" ref="AS10:AY10">SUM(AS11:AS21)</f>
        <v>31</v>
      </c>
      <c r="AT10" s="5">
        <f t="shared" si="4"/>
        <v>66</v>
      </c>
      <c r="AU10" s="5">
        <f t="shared" si="4"/>
        <v>10</v>
      </c>
      <c r="AV10" s="5">
        <f t="shared" si="4"/>
        <v>2</v>
      </c>
      <c r="AW10" s="5">
        <f t="shared" si="4"/>
        <v>38</v>
      </c>
      <c r="AX10" s="5">
        <f t="shared" si="4"/>
        <v>60</v>
      </c>
      <c r="AY10" s="13">
        <f t="shared" si="4"/>
        <v>25</v>
      </c>
      <c r="AZ10" s="12">
        <f>SUM(BA10:BG10)</f>
        <v>2661</v>
      </c>
      <c r="BA10" s="5">
        <f aca="true" t="shared" si="5" ref="BA10:BG10">SUM(BA11:BA21)</f>
        <v>199</v>
      </c>
      <c r="BB10" s="5">
        <f t="shared" si="5"/>
        <v>234</v>
      </c>
      <c r="BC10" s="5">
        <f t="shared" si="5"/>
        <v>10</v>
      </c>
      <c r="BD10" s="5">
        <f t="shared" si="5"/>
        <v>129</v>
      </c>
      <c r="BE10" s="5">
        <f t="shared" si="5"/>
        <v>1661</v>
      </c>
      <c r="BF10" s="5">
        <f t="shared" si="5"/>
        <v>273</v>
      </c>
      <c r="BG10" s="13">
        <f t="shared" si="5"/>
        <v>155</v>
      </c>
      <c r="BH10" s="10">
        <f>SUM(BI10:BO10)</f>
        <v>308</v>
      </c>
      <c r="BI10" s="5">
        <f aca="true" t="shared" si="6" ref="BI10:BO10">SUM(BI11:BI21)</f>
        <v>147</v>
      </c>
      <c r="BJ10" s="5">
        <f t="shared" si="6"/>
        <v>22</v>
      </c>
      <c r="BK10" s="5">
        <f t="shared" si="6"/>
        <v>10</v>
      </c>
      <c r="BL10" s="5">
        <f t="shared" si="6"/>
        <v>0</v>
      </c>
      <c r="BM10" s="5">
        <f t="shared" si="6"/>
        <v>3</v>
      </c>
      <c r="BN10" s="5">
        <f t="shared" si="6"/>
        <v>110</v>
      </c>
      <c r="BO10" s="13">
        <f t="shared" si="6"/>
        <v>16</v>
      </c>
    </row>
    <row r="11" spans="1:67" s="60" customFormat="1" ht="12.75">
      <c r="A11" s="8">
        <v>1</v>
      </c>
      <c r="B11" s="38" t="s">
        <v>58</v>
      </c>
      <c r="C11" s="51" t="s">
        <v>79</v>
      </c>
      <c r="D11" s="10">
        <f aca="true" t="shared" si="7" ref="D11:D21">SUM(E11:K11)</f>
        <v>0</v>
      </c>
      <c r="E11" s="56">
        <v>0</v>
      </c>
      <c r="F11" s="57">
        <v>0</v>
      </c>
      <c r="G11" s="57">
        <v>0</v>
      </c>
      <c r="H11" s="57">
        <v>0</v>
      </c>
      <c r="I11" s="57">
        <v>0</v>
      </c>
      <c r="J11" s="58">
        <v>0</v>
      </c>
      <c r="K11" s="59">
        <v>0</v>
      </c>
      <c r="L11" s="12">
        <f aca="true" t="shared" si="8" ref="L11:L21">SUM(M11:S11)</f>
        <v>139</v>
      </c>
      <c r="M11" s="57">
        <v>0</v>
      </c>
      <c r="N11" s="57">
        <v>0</v>
      </c>
      <c r="O11" s="57">
        <v>0</v>
      </c>
      <c r="P11" s="57">
        <v>16</v>
      </c>
      <c r="Q11" s="57">
        <v>123</v>
      </c>
      <c r="R11" s="57">
        <v>0</v>
      </c>
      <c r="S11" s="59">
        <v>0</v>
      </c>
      <c r="T11" s="10">
        <f aca="true" t="shared" si="9" ref="T11:T21">SUM(U11:AA11)</f>
        <v>139</v>
      </c>
      <c r="U11" s="6">
        <f aca="true" t="shared" si="10" ref="U11:U21">E11+M11</f>
        <v>0</v>
      </c>
      <c r="V11" s="6">
        <f aca="true" t="shared" si="11" ref="V11:W21">F11+N11</f>
        <v>0</v>
      </c>
      <c r="W11" s="6">
        <f t="shared" si="11"/>
        <v>0</v>
      </c>
      <c r="X11" s="6">
        <f aca="true" t="shared" si="12" ref="X11:X21">H11+P11</f>
        <v>16</v>
      </c>
      <c r="Y11" s="6">
        <f aca="true" t="shared" si="13" ref="Y11:Y21">I11+Q11</f>
        <v>123</v>
      </c>
      <c r="Z11" s="6">
        <f aca="true" t="shared" si="14" ref="Z11:Z21">J11+R11</f>
        <v>0</v>
      </c>
      <c r="AA11" s="7">
        <f aca="true" t="shared" si="15" ref="AA11:AA21">K11+S11</f>
        <v>0</v>
      </c>
      <c r="AB11" s="10">
        <f aca="true" t="shared" si="16" ref="AB11:AB21">SUM(AC11:AI11)</f>
        <v>139</v>
      </c>
      <c r="AC11" s="6">
        <f aca="true" t="shared" si="17" ref="AC11:AC21">AK11+AS11</f>
        <v>0</v>
      </c>
      <c r="AD11" s="6">
        <f aca="true" t="shared" si="18" ref="AD11:AE21">AL11+AT11</f>
        <v>0</v>
      </c>
      <c r="AE11" s="6">
        <f t="shared" si="18"/>
        <v>0</v>
      </c>
      <c r="AF11" s="6">
        <f aca="true" t="shared" si="19" ref="AF11:AF21">AN11+AV11</f>
        <v>16</v>
      </c>
      <c r="AG11" s="6">
        <f aca="true" t="shared" si="20" ref="AG11:AG21">AO11+AW11</f>
        <v>123</v>
      </c>
      <c r="AH11" s="6">
        <f aca="true" t="shared" si="21" ref="AH11:AH21">AP11+AX11</f>
        <v>0</v>
      </c>
      <c r="AI11" s="7">
        <f aca="true" t="shared" si="22" ref="AI11:AI21">AQ11+AY11</f>
        <v>0</v>
      </c>
      <c r="AJ11" s="10">
        <f aca="true" t="shared" si="23" ref="AJ11:AJ21">SUM(AK11:AQ11)</f>
        <v>137</v>
      </c>
      <c r="AK11" s="57">
        <v>0</v>
      </c>
      <c r="AL11" s="57">
        <v>0</v>
      </c>
      <c r="AM11" s="57">
        <v>0</v>
      </c>
      <c r="AN11" s="57">
        <v>15</v>
      </c>
      <c r="AO11" s="57">
        <v>122</v>
      </c>
      <c r="AP11" s="57">
        <v>0</v>
      </c>
      <c r="AQ11" s="57">
        <v>0</v>
      </c>
      <c r="AR11" s="5">
        <f aca="true" t="shared" si="24" ref="AR11:AR21">SUM(AS11:AY11)</f>
        <v>2</v>
      </c>
      <c r="AS11" s="57">
        <v>0</v>
      </c>
      <c r="AT11" s="57">
        <v>0</v>
      </c>
      <c r="AU11" s="57">
        <v>0</v>
      </c>
      <c r="AV11" s="57">
        <v>1</v>
      </c>
      <c r="AW11" s="57">
        <v>1</v>
      </c>
      <c r="AX11" s="57">
        <v>0</v>
      </c>
      <c r="AY11" s="59">
        <v>0</v>
      </c>
      <c r="AZ11" s="12">
        <f aca="true" t="shared" si="25" ref="AZ11:AZ21">SUM(BA11:BG11)</f>
        <v>139</v>
      </c>
      <c r="BA11" s="57">
        <v>0</v>
      </c>
      <c r="BB11" s="57">
        <v>0</v>
      </c>
      <c r="BC11" s="57">
        <v>0</v>
      </c>
      <c r="BD11" s="57">
        <v>16</v>
      </c>
      <c r="BE11" s="57">
        <v>123</v>
      </c>
      <c r="BF11" s="57">
        <v>0</v>
      </c>
      <c r="BG11" s="59">
        <v>0</v>
      </c>
      <c r="BH11" s="10">
        <f aca="true" t="shared" si="26" ref="BH11:BH21">SUM(BI11:BO11)</f>
        <v>0</v>
      </c>
      <c r="BI11" s="6">
        <f aca="true" t="shared" si="27" ref="BI11:BI21">U11-AC11</f>
        <v>0</v>
      </c>
      <c r="BJ11" s="6">
        <f aca="true" t="shared" si="28" ref="BJ11:BK21">V11-AD11</f>
        <v>0</v>
      </c>
      <c r="BK11" s="6">
        <f t="shared" si="28"/>
        <v>0</v>
      </c>
      <c r="BL11" s="6">
        <f aca="true" t="shared" si="29" ref="BL11:BL21">X11-AF11</f>
        <v>0</v>
      </c>
      <c r="BM11" s="6">
        <f aca="true" t="shared" si="30" ref="BM11:BM21">Y11-AG11</f>
        <v>0</v>
      </c>
      <c r="BN11" s="6">
        <f aca="true" t="shared" si="31" ref="BN11:BN21">Z11-AH11</f>
        <v>0</v>
      </c>
      <c r="BO11" s="7">
        <f aca="true" t="shared" si="32" ref="BO11:BO21">AA11-AI11</f>
        <v>0</v>
      </c>
    </row>
    <row r="12" spans="1:67" s="60" customFormat="1" ht="12.75">
      <c r="A12" s="8">
        <v>2</v>
      </c>
      <c r="B12" s="38" t="s">
        <v>59</v>
      </c>
      <c r="C12" s="51" t="s">
        <v>80</v>
      </c>
      <c r="D12" s="10">
        <f t="shared" si="7"/>
        <v>39</v>
      </c>
      <c r="E12" s="56">
        <v>5</v>
      </c>
      <c r="F12" s="57">
        <v>10</v>
      </c>
      <c r="G12" s="57">
        <v>4</v>
      </c>
      <c r="H12" s="57">
        <v>0</v>
      </c>
      <c r="I12" s="57">
        <v>0</v>
      </c>
      <c r="J12" s="58">
        <v>20</v>
      </c>
      <c r="K12" s="59">
        <v>0</v>
      </c>
      <c r="L12" s="12">
        <f t="shared" si="8"/>
        <v>359</v>
      </c>
      <c r="M12" s="57">
        <v>50</v>
      </c>
      <c r="N12" s="57">
        <v>40</v>
      </c>
      <c r="O12" s="57">
        <v>3</v>
      </c>
      <c r="P12" s="57">
        <v>16</v>
      </c>
      <c r="Q12" s="57">
        <v>167</v>
      </c>
      <c r="R12" s="57">
        <v>49</v>
      </c>
      <c r="S12" s="59">
        <v>34</v>
      </c>
      <c r="T12" s="10">
        <f t="shared" si="9"/>
        <v>398</v>
      </c>
      <c r="U12" s="6">
        <f t="shared" si="10"/>
        <v>55</v>
      </c>
      <c r="V12" s="6">
        <f t="shared" si="11"/>
        <v>50</v>
      </c>
      <c r="W12" s="6">
        <f t="shared" si="11"/>
        <v>7</v>
      </c>
      <c r="X12" s="6">
        <f t="shared" si="12"/>
        <v>16</v>
      </c>
      <c r="Y12" s="6">
        <f t="shared" si="13"/>
        <v>167</v>
      </c>
      <c r="Z12" s="6">
        <f t="shared" si="14"/>
        <v>69</v>
      </c>
      <c r="AA12" s="7">
        <f t="shared" si="15"/>
        <v>34</v>
      </c>
      <c r="AB12" s="10">
        <f t="shared" si="16"/>
        <v>358</v>
      </c>
      <c r="AC12" s="6">
        <f t="shared" si="17"/>
        <v>50</v>
      </c>
      <c r="AD12" s="6">
        <f t="shared" si="18"/>
        <v>41</v>
      </c>
      <c r="AE12" s="6">
        <f t="shared" si="18"/>
        <v>3</v>
      </c>
      <c r="AF12" s="6">
        <f t="shared" si="19"/>
        <v>16</v>
      </c>
      <c r="AG12" s="6">
        <f t="shared" si="20"/>
        <v>167</v>
      </c>
      <c r="AH12" s="6">
        <f t="shared" si="21"/>
        <v>51</v>
      </c>
      <c r="AI12" s="7">
        <f t="shared" si="22"/>
        <v>30</v>
      </c>
      <c r="AJ12" s="10">
        <f t="shared" si="23"/>
        <v>330</v>
      </c>
      <c r="AK12" s="57">
        <v>45</v>
      </c>
      <c r="AL12" s="57">
        <v>35</v>
      </c>
      <c r="AM12" s="57">
        <v>0</v>
      </c>
      <c r="AN12" s="57">
        <v>16</v>
      </c>
      <c r="AO12" s="57">
        <v>167</v>
      </c>
      <c r="AP12" s="57">
        <v>42</v>
      </c>
      <c r="AQ12" s="57">
        <v>25</v>
      </c>
      <c r="AR12" s="5">
        <f t="shared" si="24"/>
        <v>28</v>
      </c>
      <c r="AS12" s="57">
        <v>5</v>
      </c>
      <c r="AT12" s="57">
        <v>6</v>
      </c>
      <c r="AU12" s="57">
        <v>3</v>
      </c>
      <c r="AV12" s="57">
        <v>0</v>
      </c>
      <c r="AW12" s="57">
        <v>0</v>
      </c>
      <c r="AX12" s="57">
        <v>9</v>
      </c>
      <c r="AY12" s="59">
        <v>5</v>
      </c>
      <c r="AZ12" s="12">
        <f t="shared" si="25"/>
        <v>355</v>
      </c>
      <c r="BA12" s="57">
        <v>50</v>
      </c>
      <c r="BB12" s="57">
        <v>41</v>
      </c>
      <c r="BC12" s="57">
        <v>0</v>
      </c>
      <c r="BD12" s="57">
        <v>16</v>
      </c>
      <c r="BE12" s="57">
        <v>167</v>
      </c>
      <c r="BF12" s="57">
        <v>51</v>
      </c>
      <c r="BG12" s="59">
        <v>30</v>
      </c>
      <c r="BH12" s="10">
        <f t="shared" si="26"/>
        <v>40</v>
      </c>
      <c r="BI12" s="6">
        <f t="shared" si="27"/>
        <v>5</v>
      </c>
      <c r="BJ12" s="6">
        <f t="shared" si="28"/>
        <v>9</v>
      </c>
      <c r="BK12" s="6">
        <f t="shared" si="28"/>
        <v>4</v>
      </c>
      <c r="BL12" s="6">
        <f t="shared" si="29"/>
        <v>0</v>
      </c>
      <c r="BM12" s="6">
        <f t="shared" si="30"/>
        <v>0</v>
      </c>
      <c r="BN12" s="6">
        <f t="shared" si="31"/>
        <v>18</v>
      </c>
      <c r="BO12" s="7">
        <f t="shared" si="32"/>
        <v>4</v>
      </c>
    </row>
    <row r="13" spans="1:67" s="60" customFormat="1" ht="12.75">
      <c r="A13" s="8">
        <v>3</v>
      </c>
      <c r="B13" s="38" t="s">
        <v>60</v>
      </c>
      <c r="C13" s="51" t="s">
        <v>81</v>
      </c>
      <c r="D13" s="10">
        <f t="shared" si="7"/>
        <v>85</v>
      </c>
      <c r="E13" s="56">
        <v>36</v>
      </c>
      <c r="F13" s="57">
        <v>10</v>
      </c>
      <c r="G13" s="57">
        <v>0</v>
      </c>
      <c r="H13" s="57">
        <v>0</v>
      </c>
      <c r="I13" s="57">
        <v>3</v>
      </c>
      <c r="J13" s="58">
        <v>28</v>
      </c>
      <c r="K13" s="59">
        <v>8</v>
      </c>
      <c r="L13" s="12">
        <f t="shared" si="8"/>
        <v>95</v>
      </c>
      <c r="M13" s="57">
        <v>6</v>
      </c>
      <c r="N13" s="57">
        <v>9</v>
      </c>
      <c r="O13" s="57">
        <v>0</v>
      </c>
      <c r="P13" s="57">
        <v>11</v>
      </c>
      <c r="Q13" s="57">
        <v>65</v>
      </c>
      <c r="R13" s="57">
        <v>2</v>
      </c>
      <c r="S13" s="59">
        <v>2</v>
      </c>
      <c r="T13" s="10">
        <f t="shared" si="9"/>
        <v>180</v>
      </c>
      <c r="U13" s="6">
        <f t="shared" si="10"/>
        <v>42</v>
      </c>
      <c r="V13" s="6">
        <f t="shared" si="11"/>
        <v>19</v>
      </c>
      <c r="W13" s="6">
        <f t="shared" si="11"/>
        <v>0</v>
      </c>
      <c r="X13" s="6">
        <f t="shared" si="12"/>
        <v>11</v>
      </c>
      <c r="Y13" s="6">
        <f t="shared" si="13"/>
        <v>68</v>
      </c>
      <c r="Z13" s="6">
        <f t="shared" si="14"/>
        <v>30</v>
      </c>
      <c r="AA13" s="7">
        <f t="shared" si="15"/>
        <v>10</v>
      </c>
      <c r="AB13" s="10">
        <f t="shared" si="16"/>
        <v>180</v>
      </c>
      <c r="AC13" s="6">
        <f t="shared" si="17"/>
        <v>42</v>
      </c>
      <c r="AD13" s="6">
        <f t="shared" si="18"/>
        <v>19</v>
      </c>
      <c r="AE13" s="6">
        <f t="shared" si="18"/>
        <v>0</v>
      </c>
      <c r="AF13" s="6">
        <f t="shared" si="19"/>
        <v>11</v>
      </c>
      <c r="AG13" s="6">
        <f t="shared" si="20"/>
        <v>68</v>
      </c>
      <c r="AH13" s="6">
        <f t="shared" si="21"/>
        <v>30</v>
      </c>
      <c r="AI13" s="7">
        <f t="shared" si="22"/>
        <v>10</v>
      </c>
      <c r="AJ13" s="10">
        <f t="shared" si="23"/>
        <v>164</v>
      </c>
      <c r="AK13" s="57">
        <v>39</v>
      </c>
      <c r="AL13" s="57">
        <v>13</v>
      </c>
      <c r="AM13" s="57">
        <v>0</v>
      </c>
      <c r="AN13" s="57">
        <v>11</v>
      </c>
      <c r="AO13" s="57">
        <v>66</v>
      </c>
      <c r="AP13" s="57">
        <v>26</v>
      </c>
      <c r="AQ13" s="57">
        <v>9</v>
      </c>
      <c r="AR13" s="5">
        <f t="shared" si="24"/>
        <v>16</v>
      </c>
      <c r="AS13" s="57">
        <v>3</v>
      </c>
      <c r="AT13" s="57">
        <v>6</v>
      </c>
      <c r="AU13" s="57">
        <v>0</v>
      </c>
      <c r="AV13" s="57">
        <v>0</v>
      </c>
      <c r="AW13" s="57">
        <v>2</v>
      </c>
      <c r="AX13" s="57">
        <v>4</v>
      </c>
      <c r="AY13" s="59">
        <v>1</v>
      </c>
      <c r="AZ13" s="12">
        <f t="shared" si="25"/>
        <v>172</v>
      </c>
      <c r="BA13" s="57">
        <v>40</v>
      </c>
      <c r="BB13" s="57">
        <v>19</v>
      </c>
      <c r="BC13" s="57">
        <v>0</v>
      </c>
      <c r="BD13" s="57">
        <v>10</v>
      </c>
      <c r="BE13" s="57">
        <v>68</v>
      </c>
      <c r="BF13" s="57">
        <v>25</v>
      </c>
      <c r="BG13" s="59">
        <v>10</v>
      </c>
      <c r="BH13" s="10">
        <f t="shared" si="26"/>
        <v>0</v>
      </c>
      <c r="BI13" s="6">
        <f t="shared" si="27"/>
        <v>0</v>
      </c>
      <c r="BJ13" s="6">
        <f t="shared" si="28"/>
        <v>0</v>
      </c>
      <c r="BK13" s="6">
        <f t="shared" si="28"/>
        <v>0</v>
      </c>
      <c r="BL13" s="6">
        <f t="shared" si="29"/>
        <v>0</v>
      </c>
      <c r="BM13" s="6">
        <f t="shared" si="30"/>
        <v>0</v>
      </c>
      <c r="BN13" s="6">
        <f t="shared" si="31"/>
        <v>0</v>
      </c>
      <c r="BO13" s="7">
        <f t="shared" si="32"/>
        <v>0</v>
      </c>
    </row>
    <row r="14" spans="1:67" s="60" customFormat="1" ht="12.75">
      <c r="A14" s="8">
        <v>4</v>
      </c>
      <c r="B14" s="38" t="s">
        <v>75</v>
      </c>
      <c r="C14" s="51" t="s">
        <v>82</v>
      </c>
      <c r="D14" s="10">
        <f t="shared" si="7"/>
        <v>0</v>
      </c>
      <c r="E14" s="56">
        <v>0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59">
        <v>0</v>
      </c>
      <c r="L14" s="12">
        <f t="shared" si="8"/>
        <v>240</v>
      </c>
      <c r="M14" s="57">
        <v>40</v>
      </c>
      <c r="N14" s="57">
        <v>20</v>
      </c>
      <c r="O14" s="57">
        <v>1</v>
      </c>
      <c r="P14" s="57">
        <v>10</v>
      </c>
      <c r="Q14" s="57">
        <v>99</v>
      </c>
      <c r="R14" s="57">
        <v>50</v>
      </c>
      <c r="S14" s="59">
        <v>20</v>
      </c>
      <c r="T14" s="10">
        <f t="shared" si="9"/>
        <v>240</v>
      </c>
      <c r="U14" s="6">
        <f t="shared" si="10"/>
        <v>40</v>
      </c>
      <c r="V14" s="6">
        <f t="shared" si="11"/>
        <v>20</v>
      </c>
      <c r="W14" s="6">
        <f t="shared" si="11"/>
        <v>1</v>
      </c>
      <c r="X14" s="6">
        <f t="shared" si="12"/>
        <v>10</v>
      </c>
      <c r="Y14" s="6">
        <f t="shared" si="13"/>
        <v>99</v>
      </c>
      <c r="Z14" s="6">
        <f t="shared" si="14"/>
        <v>50</v>
      </c>
      <c r="AA14" s="7">
        <f t="shared" si="15"/>
        <v>20</v>
      </c>
      <c r="AB14" s="10">
        <f t="shared" si="16"/>
        <v>179</v>
      </c>
      <c r="AC14" s="6">
        <f t="shared" si="17"/>
        <v>12</v>
      </c>
      <c r="AD14" s="6">
        <f t="shared" si="18"/>
        <v>16</v>
      </c>
      <c r="AE14" s="6">
        <f t="shared" si="18"/>
        <v>0</v>
      </c>
      <c r="AF14" s="6">
        <f t="shared" si="19"/>
        <v>10</v>
      </c>
      <c r="AG14" s="6">
        <f t="shared" si="20"/>
        <v>99</v>
      </c>
      <c r="AH14" s="6">
        <f t="shared" si="21"/>
        <v>26</v>
      </c>
      <c r="AI14" s="7">
        <f t="shared" si="22"/>
        <v>16</v>
      </c>
      <c r="AJ14" s="10">
        <f t="shared" si="23"/>
        <v>156</v>
      </c>
      <c r="AK14" s="57">
        <v>9</v>
      </c>
      <c r="AL14" s="57">
        <v>7</v>
      </c>
      <c r="AM14" s="57">
        <v>0</v>
      </c>
      <c r="AN14" s="57">
        <v>10</v>
      </c>
      <c r="AO14" s="57">
        <v>97</v>
      </c>
      <c r="AP14" s="57">
        <v>19</v>
      </c>
      <c r="AQ14" s="57">
        <v>14</v>
      </c>
      <c r="AR14" s="5">
        <f t="shared" si="24"/>
        <v>23</v>
      </c>
      <c r="AS14" s="57">
        <v>3</v>
      </c>
      <c r="AT14" s="57">
        <v>9</v>
      </c>
      <c r="AU14" s="57">
        <v>0</v>
      </c>
      <c r="AV14" s="57">
        <v>0</v>
      </c>
      <c r="AW14" s="57">
        <v>2</v>
      </c>
      <c r="AX14" s="57">
        <v>7</v>
      </c>
      <c r="AY14" s="59">
        <v>2</v>
      </c>
      <c r="AZ14" s="12">
        <f t="shared" si="25"/>
        <v>173</v>
      </c>
      <c r="BA14" s="57">
        <v>12</v>
      </c>
      <c r="BB14" s="57">
        <v>16</v>
      </c>
      <c r="BC14" s="57">
        <v>0</v>
      </c>
      <c r="BD14" s="57">
        <v>10</v>
      </c>
      <c r="BE14" s="57">
        <v>99</v>
      </c>
      <c r="BF14" s="57">
        <v>20</v>
      </c>
      <c r="BG14" s="59">
        <v>16</v>
      </c>
      <c r="BH14" s="10">
        <f t="shared" si="26"/>
        <v>61</v>
      </c>
      <c r="BI14" s="6">
        <f t="shared" si="27"/>
        <v>28</v>
      </c>
      <c r="BJ14" s="6">
        <f t="shared" si="28"/>
        <v>4</v>
      </c>
      <c r="BK14" s="6">
        <f t="shared" si="28"/>
        <v>1</v>
      </c>
      <c r="BL14" s="6">
        <f t="shared" si="29"/>
        <v>0</v>
      </c>
      <c r="BM14" s="6">
        <f t="shared" si="30"/>
        <v>0</v>
      </c>
      <c r="BN14" s="6">
        <f t="shared" si="31"/>
        <v>24</v>
      </c>
      <c r="BO14" s="7">
        <f t="shared" si="32"/>
        <v>4</v>
      </c>
    </row>
    <row r="15" spans="1:67" s="60" customFormat="1" ht="12.75">
      <c r="A15" s="8">
        <v>5</v>
      </c>
      <c r="B15" s="38" t="s">
        <v>61</v>
      </c>
      <c r="C15" s="51" t="s">
        <v>83</v>
      </c>
      <c r="D15" s="10">
        <f t="shared" si="7"/>
        <v>0</v>
      </c>
      <c r="E15" s="56">
        <v>0</v>
      </c>
      <c r="F15" s="57">
        <v>0</v>
      </c>
      <c r="G15" s="57">
        <v>0</v>
      </c>
      <c r="H15" s="57">
        <v>0</v>
      </c>
      <c r="I15" s="57">
        <v>0</v>
      </c>
      <c r="J15" s="58">
        <v>0</v>
      </c>
      <c r="K15" s="59">
        <v>0</v>
      </c>
      <c r="L15" s="12">
        <f t="shared" si="8"/>
        <v>182</v>
      </c>
      <c r="M15" s="57">
        <v>0</v>
      </c>
      <c r="N15" s="57">
        <v>0</v>
      </c>
      <c r="O15" s="57">
        <v>0</v>
      </c>
      <c r="P15" s="57">
        <v>13</v>
      </c>
      <c r="Q15" s="57">
        <v>169</v>
      </c>
      <c r="R15" s="57">
        <v>0</v>
      </c>
      <c r="S15" s="59">
        <v>0</v>
      </c>
      <c r="T15" s="10">
        <f t="shared" si="9"/>
        <v>182</v>
      </c>
      <c r="U15" s="6">
        <f t="shared" si="10"/>
        <v>0</v>
      </c>
      <c r="V15" s="6">
        <f t="shared" si="11"/>
        <v>0</v>
      </c>
      <c r="W15" s="6">
        <f t="shared" si="11"/>
        <v>0</v>
      </c>
      <c r="X15" s="6">
        <f t="shared" si="12"/>
        <v>13</v>
      </c>
      <c r="Y15" s="6">
        <f t="shared" si="13"/>
        <v>169</v>
      </c>
      <c r="Z15" s="6">
        <f t="shared" si="14"/>
        <v>0</v>
      </c>
      <c r="AA15" s="7">
        <f t="shared" si="15"/>
        <v>0</v>
      </c>
      <c r="AB15" s="10">
        <f t="shared" si="16"/>
        <v>182</v>
      </c>
      <c r="AC15" s="6">
        <f t="shared" si="17"/>
        <v>0</v>
      </c>
      <c r="AD15" s="6">
        <f t="shared" si="18"/>
        <v>0</v>
      </c>
      <c r="AE15" s="6">
        <f t="shared" si="18"/>
        <v>0</v>
      </c>
      <c r="AF15" s="6">
        <f t="shared" si="19"/>
        <v>13</v>
      </c>
      <c r="AG15" s="6">
        <f t="shared" si="20"/>
        <v>169</v>
      </c>
      <c r="AH15" s="6">
        <f t="shared" si="21"/>
        <v>0</v>
      </c>
      <c r="AI15" s="7">
        <f t="shared" si="22"/>
        <v>0</v>
      </c>
      <c r="AJ15" s="10">
        <f t="shared" si="23"/>
        <v>181</v>
      </c>
      <c r="AK15" s="57">
        <v>0</v>
      </c>
      <c r="AL15" s="57">
        <v>0</v>
      </c>
      <c r="AM15" s="57">
        <v>0</v>
      </c>
      <c r="AN15" s="57">
        <v>13</v>
      </c>
      <c r="AO15" s="57">
        <v>168</v>
      </c>
      <c r="AP15" s="57">
        <v>0</v>
      </c>
      <c r="AQ15" s="57">
        <v>0</v>
      </c>
      <c r="AR15" s="5">
        <f t="shared" si="24"/>
        <v>1</v>
      </c>
      <c r="AS15" s="57">
        <v>0</v>
      </c>
      <c r="AT15" s="57">
        <v>0</v>
      </c>
      <c r="AU15" s="57">
        <v>0</v>
      </c>
      <c r="AV15" s="57">
        <v>0</v>
      </c>
      <c r="AW15" s="57">
        <v>1</v>
      </c>
      <c r="AX15" s="57">
        <v>0</v>
      </c>
      <c r="AY15" s="59">
        <v>0</v>
      </c>
      <c r="AZ15" s="12">
        <f t="shared" si="25"/>
        <v>182</v>
      </c>
      <c r="BA15" s="57">
        <v>0</v>
      </c>
      <c r="BB15" s="57">
        <v>0</v>
      </c>
      <c r="BC15" s="57">
        <v>0</v>
      </c>
      <c r="BD15" s="57">
        <v>13</v>
      </c>
      <c r="BE15" s="57">
        <v>169</v>
      </c>
      <c r="BF15" s="57">
        <v>0</v>
      </c>
      <c r="BG15" s="59">
        <v>0</v>
      </c>
      <c r="BH15" s="10">
        <f t="shared" si="26"/>
        <v>0</v>
      </c>
      <c r="BI15" s="6">
        <f t="shared" si="27"/>
        <v>0</v>
      </c>
      <c r="BJ15" s="6">
        <f t="shared" si="28"/>
        <v>0</v>
      </c>
      <c r="BK15" s="6">
        <f t="shared" si="28"/>
        <v>0</v>
      </c>
      <c r="BL15" s="6">
        <f t="shared" si="29"/>
        <v>0</v>
      </c>
      <c r="BM15" s="6">
        <f t="shared" si="30"/>
        <v>0</v>
      </c>
      <c r="BN15" s="6">
        <f t="shared" si="31"/>
        <v>0</v>
      </c>
      <c r="BO15" s="7">
        <f t="shared" si="32"/>
        <v>0</v>
      </c>
    </row>
    <row r="16" spans="1:67" s="60" customFormat="1" ht="12.75">
      <c r="A16" s="8">
        <v>6</v>
      </c>
      <c r="B16" s="38" t="s">
        <v>62</v>
      </c>
      <c r="C16" s="51" t="s">
        <v>84</v>
      </c>
      <c r="D16" s="10">
        <f t="shared" si="7"/>
        <v>1</v>
      </c>
      <c r="E16" s="56">
        <v>0</v>
      </c>
      <c r="F16" s="57">
        <v>0</v>
      </c>
      <c r="G16" s="57">
        <v>0</v>
      </c>
      <c r="H16" s="57">
        <v>1</v>
      </c>
      <c r="I16" s="57">
        <v>0</v>
      </c>
      <c r="J16" s="58">
        <v>0</v>
      </c>
      <c r="K16" s="59">
        <v>0</v>
      </c>
      <c r="L16" s="12">
        <f t="shared" si="8"/>
        <v>168</v>
      </c>
      <c r="M16" s="57">
        <v>1</v>
      </c>
      <c r="N16" s="57">
        <v>0</v>
      </c>
      <c r="O16" s="57">
        <v>0</v>
      </c>
      <c r="P16" s="57">
        <v>8</v>
      </c>
      <c r="Q16" s="57">
        <v>159</v>
      </c>
      <c r="R16" s="57">
        <v>0</v>
      </c>
      <c r="S16" s="59">
        <v>0</v>
      </c>
      <c r="T16" s="10">
        <f t="shared" si="9"/>
        <v>169</v>
      </c>
      <c r="U16" s="6">
        <f t="shared" si="10"/>
        <v>1</v>
      </c>
      <c r="V16" s="6">
        <f t="shared" si="11"/>
        <v>0</v>
      </c>
      <c r="W16" s="6">
        <f t="shared" si="11"/>
        <v>0</v>
      </c>
      <c r="X16" s="6">
        <f t="shared" si="12"/>
        <v>9</v>
      </c>
      <c r="Y16" s="6">
        <f t="shared" si="13"/>
        <v>159</v>
      </c>
      <c r="Z16" s="6">
        <f t="shared" si="14"/>
        <v>0</v>
      </c>
      <c r="AA16" s="7">
        <f t="shared" si="15"/>
        <v>0</v>
      </c>
      <c r="AB16" s="10">
        <f t="shared" si="16"/>
        <v>169</v>
      </c>
      <c r="AC16" s="6">
        <f t="shared" si="17"/>
        <v>1</v>
      </c>
      <c r="AD16" s="6">
        <f t="shared" si="18"/>
        <v>0</v>
      </c>
      <c r="AE16" s="6">
        <f t="shared" si="18"/>
        <v>0</v>
      </c>
      <c r="AF16" s="6">
        <f t="shared" si="19"/>
        <v>9</v>
      </c>
      <c r="AG16" s="6">
        <f t="shared" si="20"/>
        <v>159</v>
      </c>
      <c r="AH16" s="6">
        <f t="shared" si="21"/>
        <v>0</v>
      </c>
      <c r="AI16" s="7">
        <f t="shared" si="22"/>
        <v>0</v>
      </c>
      <c r="AJ16" s="10">
        <f t="shared" si="23"/>
        <v>161</v>
      </c>
      <c r="AK16" s="57">
        <v>1</v>
      </c>
      <c r="AL16" s="57">
        <v>0</v>
      </c>
      <c r="AM16" s="57">
        <v>0</v>
      </c>
      <c r="AN16" s="57">
        <v>9</v>
      </c>
      <c r="AO16" s="57">
        <v>151</v>
      </c>
      <c r="AP16" s="57">
        <v>0</v>
      </c>
      <c r="AQ16" s="57">
        <v>0</v>
      </c>
      <c r="AR16" s="5">
        <f t="shared" si="24"/>
        <v>8</v>
      </c>
      <c r="AS16" s="57">
        <v>0</v>
      </c>
      <c r="AT16" s="57">
        <v>0</v>
      </c>
      <c r="AU16" s="57">
        <v>0</v>
      </c>
      <c r="AV16" s="57">
        <v>0</v>
      </c>
      <c r="AW16" s="57">
        <v>8</v>
      </c>
      <c r="AX16" s="57">
        <v>0</v>
      </c>
      <c r="AY16" s="59">
        <v>0</v>
      </c>
      <c r="AZ16" s="12">
        <f t="shared" si="25"/>
        <v>168</v>
      </c>
      <c r="BA16" s="57">
        <v>1</v>
      </c>
      <c r="BB16" s="57">
        <v>0</v>
      </c>
      <c r="BC16" s="57">
        <v>0</v>
      </c>
      <c r="BD16" s="57">
        <v>8</v>
      </c>
      <c r="BE16" s="57">
        <v>159</v>
      </c>
      <c r="BF16" s="57">
        <v>0</v>
      </c>
      <c r="BG16" s="59">
        <v>0</v>
      </c>
      <c r="BH16" s="10">
        <f t="shared" si="26"/>
        <v>0</v>
      </c>
      <c r="BI16" s="6">
        <f t="shared" si="27"/>
        <v>0</v>
      </c>
      <c r="BJ16" s="6">
        <f t="shared" si="28"/>
        <v>0</v>
      </c>
      <c r="BK16" s="6">
        <f t="shared" si="28"/>
        <v>0</v>
      </c>
      <c r="BL16" s="6">
        <f t="shared" si="29"/>
        <v>0</v>
      </c>
      <c r="BM16" s="6">
        <f t="shared" si="30"/>
        <v>0</v>
      </c>
      <c r="BN16" s="6">
        <f t="shared" si="31"/>
        <v>0</v>
      </c>
      <c r="BO16" s="7">
        <f t="shared" si="32"/>
        <v>0</v>
      </c>
    </row>
    <row r="17" spans="1:67" s="60" customFormat="1" ht="12.75">
      <c r="A17" s="8">
        <v>7</v>
      </c>
      <c r="B17" s="38" t="s">
        <v>63</v>
      </c>
      <c r="C17" s="51" t="s">
        <v>85</v>
      </c>
      <c r="D17" s="10">
        <f t="shared" si="7"/>
        <v>110</v>
      </c>
      <c r="E17" s="56">
        <v>30</v>
      </c>
      <c r="F17" s="57">
        <v>25</v>
      </c>
      <c r="G17" s="57">
        <v>1</v>
      </c>
      <c r="H17" s="57">
        <v>0</v>
      </c>
      <c r="I17" s="57">
        <v>2</v>
      </c>
      <c r="J17" s="58">
        <v>47</v>
      </c>
      <c r="K17" s="59">
        <v>5</v>
      </c>
      <c r="L17" s="12">
        <f t="shared" si="8"/>
        <v>350</v>
      </c>
      <c r="M17" s="57">
        <v>51</v>
      </c>
      <c r="N17" s="57">
        <v>40</v>
      </c>
      <c r="O17" s="57">
        <v>2</v>
      </c>
      <c r="P17" s="57">
        <v>7</v>
      </c>
      <c r="Q17" s="57">
        <v>170</v>
      </c>
      <c r="R17" s="57">
        <v>48</v>
      </c>
      <c r="S17" s="59">
        <v>32</v>
      </c>
      <c r="T17" s="10">
        <f t="shared" si="9"/>
        <v>460</v>
      </c>
      <c r="U17" s="6">
        <f t="shared" si="10"/>
        <v>81</v>
      </c>
      <c r="V17" s="6">
        <f t="shared" si="11"/>
        <v>65</v>
      </c>
      <c r="W17" s="6">
        <f t="shared" si="11"/>
        <v>3</v>
      </c>
      <c r="X17" s="6">
        <f t="shared" si="12"/>
        <v>7</v>
      </c>
      <c r="Y17" s="6">
        <f t="shared" si="13"/>
        <v>172</v>
      </c>
      <c r="Z17" s="6">
        <f t="shared" si="14"/>
        <v>95</v>
      </c>
      <c r="AA17" s="7">
        <f t="shared" si="15"/>
        <v>37</v>
      </c>
      <c r="AB17" s="10">
        <f t="shared" si="16"/>
        <v>381</v>
      </c>
      <c r="AC17" s="6">
        <f t="shared" si="17"/>
        <v>33</v>
      </c>
      <c r="AD17" s="6">
        <f t="shared" si="18"/>
        <v>61</v>
      </c>
      <c r="AE17" s="6">
        <f t="shared" si="18"/>
        <v>3</v>
      </c>
      <c r="AF17" s="6">
        <f t="shared" si="19"/>
        <v>7</v>
      </c>
      <c r="AG17" s="6">
        <f t="shared" si="20"/>
        <v>172</v>
      </c>
      <c r="AH17" s="6">
        <f t="shared" si="21"/>
        <v>68</v>
      </c>
      <c r="AI17" s="7">
        <f t="shared" si="22"/>
        <v>37</v>
      </c>
      <c r="AJ17" s="10">
        <f t="shared" si="23"/>
        <v>331</v>
      </c>
      <c r="AK17" s="57">
        <v>28</v>
      </c>
      <c r="AL17" s="57">
        <v>44</v>
      </c>
      <c r="AM17" s="57">
        <v>1</v>
      </c>
      <c r="AN17" s="57">
        <v>7</v>
      </c>
      <c r="AO17" s="57">
        <v>162</v>
      </c>
      <c r="AP17" s="57">
        <v>57</v>
      </c>
      <c r="AQ17" s="57">
        <v>32</v>
      </c>
      <c r="AR17" s="5">
        <f t="shared" si="24"/>
        <v>50</v>
      </c>
      <c r="AS17" s="57">
        <v>5</v>
      </c>
      <c r="AT17" s="57">
        <v>17</v>
      </c>
      <c r="AU17" s="57">
        <v>2</v>
      </c>
      <c r="AV17" s="57">
        <v>0</v>
      </c>
      <c r="AW17" s="57">
        <v>10</v>
      </c>
      <c r="AX17" s="57">
        <v>11</v>
      </c>
      <c r="AY17" s="59">
        <v>5</v>
      </c>
      <c r="AZ17" s="12">
        <f t="shared" si="25"/>
        <v>358</v>
      </c>
      <c r="BA17" s="57">
        <v>26</v>
      </c>
      <c r="BB17" s="57">
        <v>59</v>
      </c>
      <c r="BC17" s="57">
        <v>4</v>
      </c>
      <c r="BD17" s="57">
        <v>7</v>
      </c>
      <c r="BE17" s="57">
        <v>172</v>
      </c>
      <c r="BF17" s="57">
        <v>53</v>
      </c>
      <c r="BG17" s="59">
        <v>37</v>
      </c>
      <c r="BH17" s="10">
        <f t="shared" si="26"/>
        <v>79</v>
      </c>
      <c r="BI17" s="6">
        <f t="shared" si="27"/>
        <v>48</v>
      </c>
      <c r="BJ17" s="6">
        <f t="shared" si="28"/>
        <v>4</v>
      </c>
      <c r="BK17" s="6">
        <f t="shared" si="28"/>
        <v>0</v>
      </c>
      <c r="BL17" s="6">
        <f t="shared" si="29"/>
        <v>0</v>
      </c>
      <c r="BM17" s="6">
        <f t="shared" si="30"/>
        <v>0</v>
      </c>
      <c r="BN17" s="6">
        <f t="shared" si="31"/>
        <v>27</v>
      </c>
      <c r="BO17" s="7">
        <f t="shared" si="32"/>
        <v>0</v>
      </c>
    </row>
    <row r="18" spans="1:67" s="60" customFormat="1" ht="12.75">
      <c r="A18" s="8">
        <v>8</v>
      </c>
      <c r="B18" s="38" t="s">
        <v>64</v>
      </c>
      <c r="C18" s="51" t="s">
        <v>86</v>
      </c>
      <c r="D18" s="10">
        <f t="shared" si="7"/>
        <v>1</v>
      </c>
      <c r="E18" s="56">
        <v>0</v>
      </c>
      <c r="F18" s="57">
        <v>0</v>
      </c>
      <c r="G18" s="57">
        <v>0</v>
      </c>
      <c r="H18" s="57">
        <v>1</v>
      </c>
      <c r="I18" s="57">
        <v>0</v>
      </c>
      <c r="J18" s="58">
        <v>0</v>
      </c>
      <c r="K18" s="59">
        <v>0</v>
      </c>
      <c r="L18" s="12">
        <f t="shared" si="8"/>
        <v>185</v>
      </c>
      <c r="M18" s="57">
        <v>0</v>
      </c>
      <c r="N18" s="57">
        <v>0</v>
      </c>
      <c r="O18" s="57">
        <v>0</v>
      </c>
      <c r="P18" s="57">
        <v>9</v>
      </c>
      <c r="Q18" s="57">
        <v>176</v>
      </c>
      <c r="R18" s="57">
        <v>0</v>
      </c>
      <c r="S18" s="59">
        <v>0</v>
      </c>
      <c r="T18" s="10">
        <f t="shared" si="9"/>
        <v>186</v>
      </c>
      <c r="U18" s="6">
        <f t="shared" si="10"/>
        <v>0</v>
      </c>
      <c r="V18" s="6">
        <f t="shared" si="11"/>
        <v>0</v>
      </c>
      <c r="W18" s="6">
        <f t="shared" si="11"/>
        <v>0</v>
      </c>
      <c r="X18" s="6">
        <f t="shared" si="12"/>
        <v>10</v>
      </c>
      <c r="Y18" s="6">
        <f t="shared" si="13"/>
        <v>176</v>
      </c>
      <c r="Z18" s="6">
        <f t="shared" si="14"/>
        <v>0</v>
      </c>
      <c r="AA18" s="7">
        <f t="shared" si="15"/>
        <v>0</v>
      </c>
      <c r="AB18" s="10">
        <f t="shared" si="16"/>
        <v>186</v>
      </c>
      <c r="AC18" s="6">
        <f t="shared" si="17"/>
        <v>0</v>
      </c>
      <c r="AD18" s="6">
        <f t="shared" si="18"/>
        <v>0</v>
      </c>
      <c r="AE18" s="6">
        <f t="shared" si="18"/>
        <v>0</v>
      </c>
      <c r="AF18" s="6">
        <f t="shared" si="19"/>
        <v>10</v>
      </c>
      <c r="AG18" s="6">
        <f t="shared" si="20"/>
        <v>176</v>
      </c>
      <c r="AH18" s="6">
        <f t="shared" si="21"/>
        <v>0</v>
      </c>
      <c r="AI18" s="7">
        <f t="shared" si="22"/>
        <v>0</v>
      </c>
      <c r="AJ18" s="10">
        <f t="shared" si="23"/>
        <v>185</v>
      </c>
      <c r="AK18" s="57">
        <v>0</v>
      </c>
      <c r="AL18" s="57">
        <v>0</v>
      </c>
      <c r="AM18" s="57">
        <v>0</v>
      </c>
      <c r="AN18" s="57">
        <v>10</v>
      </c>
      <c r="AO18" s="57">
        <v>175</v>
      </c>
      <c r="AP18" s="57">
        <v>0</v>
      </c>
      <c r="AQ18" s="57">
        <v>0</v>
      </c>
      <c r="AR18" s="5">
        <f t="shared" si="24"/>
        <v>1</v>
      </c>
      <c r="AS18" s="57">
        <v>0</v>
      </c>
      <c r="AT18" s="57">
        <v>0</v>
      </c>
      <c r="AU18" s="57">
        <v>0</v>
      </c>
      <c r="AV18" s="57">
        <v>0</v>
      </c>
      <c r="AW18" s="57">
        <v>1</v>
      </c>
      <c r="AX18" s="57">
        <v>0</v>
      </c>
      <c r="AY18" s="59">
        <v>0</v>
      </c>
      <c r="AZ18" s="12">
        <f t="shared" si="25"/>
        <v>186</v>
      </c>
      <c r="BA18" s="57">
        <v>0</v>
      </c>
      <c r="BB18" s="57">
        <v>0</v>
      </c>
      <c r="BC18" s="57">
        <v>0</v>
      </c>
      <c r="BD18" s="57">
        <v>10</v>
      </c>
      <c r="BE18" s="57">
        <v>176</v>
      </c>
      <c r="BF18" s="57">
        <v>0</v>
      </c>
      <c r="BG18" s="59">
        <v>0</v>
      </c>
      <c r="BH18" s="10">
        <f t="shared" si="26"/>
        <v>0</v>
      </c>
      <c r="BI18" s="6">
        <f t="shared" si="27"/>
        <v>0</v>
      </c>
      <c r="BJ18" s="6">
        <f t="shared" si="28"/>
        <v>0</v>
      </c>
      <c r="BK18" s="6">
        <f t="shared" si="28"/>
        <v>0</v>
      </c>
      <c r="BL18" s="6">
        <f t="shared" si="29"/>
        <v>0</v>
      </c>
      <c r="BM18" s="6">
        <f t="shared" si="30"/>
        <v>0</v>
      </c>
      <c r="BN18" s="6">
        <f t="shared" si="31"/>
        <v>0</v>
      </c>
      <c r="BO18" s="7">
        <f t="shared" si="32"/>
        <v>0</v>
      </c>
    </row>
    <row r="19" spans="1:67" s="60" customFormat="1" ht="12.75">
      <c r="A19" s="8">
        <v>9</v>
      </c>
      <c r="B19" s="38" t="s">
        <v>65</v>
      </c>
      <c r="C19" s="51" t="s">
        <v>87</v>
      </c>
      <c r="D19" s="10">
        <f t="shared" si="7"/>
        <v>80</v>
      </c>
      <c r="E19" s="56">
        <v>20</v>
      </c>
      <c r="F19" s="57">
        <v>5</v>
      </c>
      <c r="G19" s="57">
        <v>1</v>
      </c>
      <c r="H19" s="57">
        <v>0</v>
      </c>
      <c r="I19" s="57">
        <v>0</v>
      </c>
      <c r="J19" s="58">
        <v>46</v>
      </c>
      <c r="K19" s="59">
        <v>8</v>
      </c>
      <c r="L19" s="12">
        <f t="shared" si="8"/>
        <v>373</v>
      </c>
      <c r="M19" s="57">
        <v>58</v>
      </c>
      <c r="N19" s="57">
        <v>41</v>
      </c>
      <c r="O19" s="57">
        <v>4</v>
      </c>
      <c r="P19" s="57">
        <v>10</v>
      </c>
      <c r="Q19" s="57">
        <v>172</v>
      </c>
      <c r="R19" s="57">
        <v>54</v>
      </c>
      <c r="S19" s="59">
        <v>34</v>
      </c>
      <c r="T19" s="10">
        <f t="shared" si="9"/>
        <v>453</v>
      </c>
      <c r="U19" s="6">
        <f t="shared" si="10"/>
        <v>78</v>
      </c>
      <c r="V19" s="6">
        <f t="shared" si="11"/>
        <v>46</v>
      </c>
      <c r="W19" s="6">
        <f t="shared" si="11"/>
        <v>5</v>
      </c>
      <c r="X19" s="6">
        <f t="shared" si="12"/>
        <v>10</v>
      </c>
      <c r="Y19" s="6">
        <f t="shared" si="13"/>
        <v>172</v>
      </c>
      <c r="Z19" s="6">
        <f t="shared" si="14"/>
        <v>100</v>
      </c>
      <c r="AA19" s="7">
        <f t="shared" si="15"/>
        <v>42</v>
      </c>
      <c r="AB19" s="10">
        <f t="shared" si="16"/>
        <v>375</v>
      </c>
      <c r="AC19" s="6">
        <f t="shared" si="17"/>
        <v>40</v>
      </c>
      <c r="AD19" s="6">
        <f t="shared" si="18"/>
        <v>46</v>
      </c>
      <c r="AE19" s="6">
        <f t="shared" si="18"/>
        <v>3</v>
      </c>
      <c r="AF19" s="6">
        <f t="shared" si="19"/>
        <v>10</v>
      </c>
      <c r="AG19" s="6">
        <f t="shared" si="20"/>
        <v>171</v>
      </c>
      <c r="AH19" s="6">
        <f t="shared" si="21"/>
        <v>69</v>
      </c>
      <c r="AI19" s="7">
        <f t="shared" si="22"/>
        <v>36</v>
      </c>
      <c r="AJ19" s="10">
        <f t="shared" si="23"/>
        <v>328</v>
      </c>
      <c r="AK19" s="57">
        <v>35</v>
      </c>
      <c r="AL19" s="57">
        <v>31</v>
      </c>
      <c r="AM19" s="57">
        <v>1</v>
      </c>
      <c r="AN19" s="57">
        <v>9</v>
      </c>
      <c r="AO19" s="57">
        <v>168</v>
      </c>
      <c r="AP19" s="57">
        <v>54</v>
      </c>
      <c r="AQ19" s="57">
        <v>30</v>
      </c>
      <c r="AR19" s="5">
        <f t="shared" si="24"/>
        <v>47</v>
      </c>
      <c r="AS19" s="57">
        <v>5</v>
      </c>
      <c r="AT19" s="57">
        <v>15</v>
      </c>
      <c r="AU19" s="57">
        <v>2</v>
      </c>
      <c r="AV19" s="57">
        <v>1</v>
      </c>
      <c r="AW19" s="57">
        <v>3</v>
      </c>
      <c r="AX19" s="57">
        <v>15</v>
      </c>
      <c r="AY19" s="59">
        <v>6</v>
      </c>
      <c r="AZ19" s="12">
        <f t="shared" si="25"/>
        <v>354</v>
      </c>
      <c r="BA19" s="57">
        <v>35</v>
      </c>
      <c r="BB19" s="57">
        <v>43</v>
      </c>
      <c r="BC19" s="57">
        <v>2</v>
      </c>
      <c r="BD19" s="57">
        <v>9</v>
      </c>
      <c r="BE19" s="57">
        <v>171</v>
      </c>
      <c r="BF19" s="57">
        <v>58</v>
      </c>
      <c r="BG19" s="59">
        <v>36</v>
      </c>
      <c r="BH19" s="10">
        <f t="shared" si="26"/>
        <v>78</v>
      </c>
      <c r="BI19" s="6">
        <f t="shared" si="27"/>
        <v>38</v>
      </c>
      <c r="BJ19" s="6">
        <f t="shared" si="28"/>
        <v>0</v>
      </c>
      <c r="BK19" s="6">
        <f t="shared" si="28"/>
        <v>2</v>
      </c>
      <c r="BL19" s="6">
        <f t="shared" si="29"/>
        <v>0</v>
      </c>
      <c r="BM19" s="6">
        <f t="shared" si="30"/>
        <v>1</v>
      </c>
      <c r="BN19" s="6">
        <f t="shared" si="31"/>
        <v>31</v>
      </c>
      <c r="BO19" s="7">
        <f t="shared" si="32"/>
        <v>6</v>
      </c>
    </row>
    <row r="20" spans="1:67" s="60" customFormat="1" ht="12.75">
      <c r="A20" s="8">
        <v>10</v>
      </c>
      <c r="B20" s="38" t="s">
        <v>66</v>
      </c>
      <c r="C20" s="51" t="s">
        <v>88</v>
      </c>
      <c r="D20" s="10">
        <f t="shared" si="7"/>
        <v>13</v>
      </c>
      <c r="E20" s="57">
        <v>0</v>
      </c>
      <c r="F20" s="57">
        <v>0</v>
      </c>
      <c r="G20" s="57">
        <v>0</v>
      </c>
      <c r="H20" s="57">
        <v>1</v>
      </c>
      <c r="I20" s="57">
        <v>12</v>
      </c>
      <c r="J20" s="58">
        <v>0</v>
      </c>
      <c r="K20" s="59">
        <v>0</v>
      </c>
      <c r="L20" s="12">
        <f t="shared" si="8"/>
        <v>183</v>
      </c>
      <c r="M20" s="57">
        <v>0</v>
      </c>
      <c r="N20" s="57">
        <v>0</v>
      </c>
      <c r="O20" s="57">
        <v>0</v>
      </c>
      <c r="P20" s="57">
        <v>13</v>
      </c>
      <c r="Q20" s="57">
        <v>170</v>
      </c>
      <c r="R20" s="57">
        <v>0</v>
      </c>
      <c r="S20" s="59">
        <v>0</v>
      </c>
      <c r="T20" s="10">
        <f t="shared" si="9"/>
        <v>196</v>
      </c>
      <c r="U20" s="6">
        <f t="shared" si="10"/>
        <v>0</v>
      </c>
      <c r="V20" s="6">
        <f t="shared" si="11"/>
        <v>0</v>
      </c>
      <c r="W20" s="6">
        <f t="shared" si="11"/>
        <v>0</v>
      </c>
      <c r="X20" s="6">
        <f t="shared" si="12"/>
        <v>14</v>
      </c>
      <c r="Y20" s="6">
        <f t="shared" si="13"/>
        <v>182</v>
      </c>
      <c r="Z20" s="6">
        <f t="shared" si="14"/>
        <v>0</v>
      </c>
      <c r="AA20" s="7">
        <f t="shared" si="15"/>
        <v>0</v>
      </c>
      <c r="AB20" s="10">
        <f t="shared" si="16"/>
        <v>196</v>
      </c>
      <c r="AC20" s="6">
        <f t="shared" si="17"/>
        <v>0</v>
      </c>
      <c r="AD20" s="6">
        <f t="shared" si="18"/>
        <v>0</v>
      </c>
      <c r="AE20" s="6">
        <f t="shared" si="18"/>
        <v>0</v>
      </c>
      <c r="AF20" s="6">
        <f t="shared" si="19"/>
        <v>14</v>
      </c>
      <c r="AG20" s="6">
        <f t="shared" si="20"/>
        <v>182</v>
      </c>
      <c r="AH20" s="6">
        <f t="shared" si="21"/>
        <v>0</v>
      </c>
      <c r="AI20" s="7">
        <f t="shared" si="22"/>
        <v>0</v>
      </c>
      <c r="AJ20" s="10">
        <f t="shared" si="23"/>
        <v>193</v>
      </c>
      <c r="AK20" s="57">
        <v>0</v>
      </c>
      <c r="AL20" s="57">
        <v>0</v>
      </c>
      <c r="AM20" s="57">
        <v>0</v>
      </c>
      <c r="AN20" s="57">
        <v>14</v>
      </c>
      <c r="AO20" s="57">
        <v>179</v>
      </c>
      <c r="AP20" s="57">
        <v>0</v>
      </c>
      <c r="AQ20" s="57">
        <v>0</v>
      </c>
      <c r="AR20" s="5">
        <f t="shared" si="24"/>
        <v>3</v>
      </c>
      <c r="AS20" s="57">
        <v>0</v>
      </c>
      <c r="AT20" s="57">
        <v>0</v>
      </c>
      <c r="AU20" s="57">
        <v>0</v>
      </c>
      <c r="AV20" s="57">
        <v>0</v>
      </c>
      <c r="AW20" s="57">
        <v>3</v>
      </c>
      <c r="AX20" s="57">
        <v>0</v>
      </c>
      <c r="AY20" s="59">
        <v>0</v>
      </c>
      <c r="AZ20" s="12">
        <f t="shared" si="25"/>
        <v>192</v>
      </c>
      <c r="BA20" s="57">
        <v>0</v>
      </c>
      <c r="BB20" s="57">
        <v>0</v>
      </c>
      <c r="BC20" s="57">
        <v>0</v>
      </c>
      <c r="BD20" s="57">
        <v>10</v>
      </c>
      <c r="BE20" s="57">
        <v>182</v>
      </c>
      <c r="BF20" s="57">
        <v>0</v>
      </c>
      <c r="BG20" s="59">
        <v>0</v>
      </c>
      <c r="BH20" s="10">
        <f t="shared" si="26"/>
        <v>0</v>
      </c>
      <c r="BI20" s="6">
        <f t="shared" si="27"/>
        <v>0</v>
      </c>
      <c r="BJ20" s="6">
        <f t="shared" si="28"/>
        <v>0</v>
      </c>
      <c r="BK20" s="6">
        <f t="shared" si="28"/>
        <v>0</v>
      </c>
      <c r="BL20" s="6">
        <f t="shared" si="29"/>
        <v>0</v>
      </c>
      <c r="BM20" s="6">
        <f t="shared" si="30"/>
        <v>0</v>
      </c>
      <c r="BN20" s="6">
        <f t="shared" si="31"/>
        <v>0</v>
      </c>
      <c r="BO20" s="7">
        <f t="shared" si="32"/>
        <v>0</v>
      </c>
    </row>
    <row r="21" spans="1:67" ht="12.75">
      <c r="A21" s="8">
        <v>11</v>
      </c>
      <c r="B21" s="38" t="s">
        <v>67</v>
      </c>
      <c r="C21" s="51" t="s">
        <v>89</v>
      </c>
      <c r="D21" s="10">
        <f t="shared" si="7"/>
        <v>75</v>
      </c>
      <c r="E21" s="3">
        <v>16</v>
      </c>
      <c r="F21" s="3">
        <v>23</v>
      </c>
      <c r="G21" s="3">
        <v>4</v>
      </c>
      <c r="H21" s="3">
        <v>0</v>
      </c>
      <c r="I21" s="3">
        <v>0</v>
      </c>
      <c r="J21" s="31">
        <v>32</v>
      </c>
      <c r="K21" s="4">
        <v>0</v>
      </c>
      <c r="L21" s="12">
        <f t="shared" si="8"/>
        <v>365</v>
      </c>
      <c r="M21" s="3">
        <v>50</v>
      </c>
      <c r="N21" s="3">
        <v>40</v>
      </c>
      <c r="O21" s="3">
        <v>3</v>
      </c>
      <c r="P21" s="3">
        <v>13</v>
      </c>
      <c r="Q21" s="3">
        <v>177</v>
      </c>
      <c r="R21" s="3">
        <v>54</v>
      </c>
      <c r="S21" s="4">
        <v>28</v>
      </c>
      <c r="T21" s="10">
        <f t="shared" si="9"/>
        <v>440</v>
      </c>
      <c r="U21" s="6">
        <f t="shared" si="10"/>
        <v>66</v>
      </c>
      <c r="V21" s="6">
        <f t="shared" si="11"/>
        <v>63</v>
      </c>
      <c r="W21" s="6">
        <f t="shared" si="11"/>
        <v>7</v>
      </c>
      <c r="X21" s="6">
        <f t="shared" si="12"/>
        <v>13</v>
      </c>
      <c r="Y21" s="6">
        <f t="shared" si="13"/>
        <v>177</v>
      </c>
      <c r="Z21" s="6">
        <f t="shared" si="14"/>
        <v>86</v>
      </c>
      <c r="AA21" s="7">
        <f t="shared" si="15"/>
        <v>28</v>
      </c>
      <c r="AB21" s="10">
        <f t="shared" si="16"/>
        <v>390</v>
      </c>
      <c r="AC21" s="6">
        <f t="shared" si="17"/>
        <v>38</v>
      </c>
      <c r="AD21" s="6">
        <f t="shared" si="18"/>
        <v>58</v>
      </c>
      <c r="AE21" s="6">
        <f t="shared" si="18"/>
        <v>4</v>
      </c>
      <c r="AF21" s="6">
        <f t="shared" si="19"/>
        <v>13</v>
      </c>
      <c r="AG21" s="6">
        <f t="shared" si="20"/>
        <v>175</v>
      </c>
      <c r="AH21" s="6">
        <f t="shared" si="21"/>
        <v>76</v>
      </c>
      <c r="AI21" s="7">
        <f t="shared" si="22"/>
        <v>26</v>
      </c>
      <c r="AJ21" s="10">
        <f t="shared" si="23"/>
        <v>337</v>
      </c>
      <c r="AK21" s="3">
        <v>28</v>
      </c>
      <c r="AL21" s="3">
        <v>45</v>
      </c>
      <c r="AM21" s="3">
        <v>1</v>
      </c>
      <c r="AN21" s="3">
        <v>13</v>
      </c>
      <c r="AO21" s="3">
        <v>168</v>
      </c>
      <c r="AP21" s="3">
        <v>62</v>
      </c>
      <c r="AQ21" s="3">
        <v>20</v>
      </c>
      <c r="AR21" s="5">
        <f t="shared" si="24"/>
        <v>53</v>
      </c>
      <c r="AS21" s="3">
        <v>10</v>
      </c>
      <c r="AT21" s="3">
        <v>13</v>
      </c>
      <c r="AU21" s="3">
        <v>3</v>
      </c>
      <c r="AV21" s="3">
        <v>0</v>
      </c>
      <c r="AW21" s="3">
        <v>7</v>
      </c>
      <c r="AX21" s="3">
        <v>14</v>
      </c>
      <c r="AY21" s="4">
        <v>6</v>
      </c>
      <c r="AZ21" s="12">
        <f t="shared" si="25"/>
        <v>382</v>
      </c>
      <c r="BA21" s="3">
        <v>35</v>
      </c>
      <c r="BB21" s="3">
        <v>56</v>
      </c>
      <c r="BC21" s="3">
        <v>4</v>
      </c>
      <c r="BD21" s="3">
        <v>20</v>
      </c>
      <c r="BE21" s="3">
        <v>175</v>
      </c>
      <c r="BF21" s="3">
        <v>66</v>
      </c>
      <c r="BG21" s="4">
        <v>26</v>
      </c>
      <c r="BH21" s="10">
        <f t="shared" si="26"/>
        <v>50</v>
      </c>
      <c r="BI21" s="6">
        <f t="shared" si="27"/>
        <v>28</v>
      </c>
      <c r="BJ21" s="6">
        <f t="shared" si="28"/>
        <v>5</v>
      </c>
      <c r="BK21" s="6">
        <f t="shared" si="28"/>
        <v>3</v>
      </c>
      <c r="BL21" s="6">
        <f t="shared" si="29"/>
        <v>0</v>
      </c>
      <c r="BM21" s="6">
        <f t="shared" si="30"/>
        <v>2</v>
      </c>
      <c r="BN21" s="6">
        <f t="shared" si="31"/>
        <v>10</v>
      </c>
      <c r="BO21" s="7">
        <f t="shared" si="32"/>
        <v>2</v>
      </c>
    </row>
    <row r="23" ht="12.75" customHeight="1"/>
    <row r="25" spans="44:52" ht="12.75">
      <c r="AR25" s="67" t="s">
        <v>39</v>
      </c>
      <c r="AS25" s="67"/>
      <c r="AT25" s="67"/>
      <c r="AU25" s="67"/>
      <c r="AV25" s="67"/>
      <c r="AW25" s="67"/>
      <c r="AX25" s="67"/>
      <c r="AY25" s="67"/>
      <c r="AZ25" s="67"/>
    </row>
    <row r="26" ht="12.75" customHeight="1"/>
    <row r="27" ht="12.75">
      <c r="BC27" t="s">
        <v>74</v>
      </c>
    </row>
    <row r="28" spans="43:62" ht="16.5">
      <c r="AQ28" s="60"/>
      <c r="AR28" s="62" t="s">
        <v>94</v>
      </c>
      <c r="AS28" s="60"/>
      <c r="AT28" s="60"/>
      <c r="AU28" s="60"/>
      <c r="AV28" s="60"/>
      <c r="AW28" s="18" t="s">
        <v>77</v>
      </c>
      <c r="AX28" s="20"/>
      <c r="AY28" s="20"/>
      <c r="AZ28" s="20"/>
      <c r="BA28" s="20"/>
      <c r="BG28" s="21" t="s">
        <v>71</v>
      </c>
      <c r="BH28" s="22"/>
      <c r="BI28" s="23"/>
      <c r="BJ28" s="23"/>
    </row>
    <row r="29" spans="22:62" ht="16.5">
      <c r="V29" t="s">
        <v>92</v>
      </c>
      <c r="AR29" s="24"/>
      <c r="AW29" s="18"/>
      <c r="AX29" s="20"/>
      <c r="AY29" s="20"/>
      <c r="AZ29" s="20"/>
      <c r="BA29" s="20"/>
      <c r="BG29" s="25"/>
      <c r="BH29" s="25"/>
      <c r="BI29" s="23"/>
      <c r="BJ29" s="23"/>
    </row>
    <row r="30" spans="44:62" ht="12.75">
      <c r="AR30" s="26"/>
      <c r="AW30" s="27" t="s">
        <v>69</v>
      </c>
      <c r="AX30" s="26"/>
      <c r="AY30" s="26"/>
      <c r="AZ30" s="26"/>
      <c r="BA30" s="26"/>
      <c r="BG30" s="27" t="s">
        <v>95</v>
      </c>
      <c r="BH30" s="26"/>
      <c r="BI30" s="26"/>
      <c r="BJ30" s="26"/>
    </row>
  </sheetData>
  <sheetProtection/>
  <mergeCells count="32">
    <mergeCell ref="A3:AI3"/>
    <mergeCell ref="A4:AI4"/>
    <mergeCell ref="C6:C9"/>
    <mergeCell ref="B6:B9"/>
    <mergeCell ref="A6:A9"/>
    <mergeCell ref="L6:S7"/>
    <mergeCell ref="T6:AA7"/>
    <mergeCell ref="U8:AA8"/>
    <mergeCell ref="D8:D9"/>
    <mergeCell ref="E8:K8"/>
    <mergeCell ref="BI8:BO8"/>
    <mergeCell ref="AR8:AR9"/>
    <mergeCell ref="AS8:AY8"/>
    <mergeCell ref="AZ8:AZ9"/>
    <mergeCell ref="BA8:BG8"/>
    <mergeCell ref="BH8:BH9"/>
    <mergeCell ref="L8:L9"/>
    <mergeCell ref="M8:S8"/>
    <mergeCell ref="AR25:AZ25"/>
    <mergeCell ref="D6:K7"/>
    <mergeCell ref="T8:T9"/>
    <mergeCell ref="AB8:AB9"/>
    <mergeCell ref="AC8:AI8"/>
    <mergeCell ref="AJ8:AJ9"/>
    <mergeCell ref="AK8:AQ8"/>
    <mergeCell ref="BH6:BO7"/>
    <mergeCell ref="AZ7:BG7"/>
    <mergeCell ref="AB6:AI7"/>
    <mergeCell ref="AJ6:AY6"/>
    <mergeCell ref="AZ6:BG6"/>
    <mergeCell ref="AJ7:AQ7"/>
    <mergeCell ref="AR7:AY7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A4">
      <selection activeCell="AF23" sqref="AF23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1:22" ht="12.7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18" ht="30" customHeight="1">
      <c r="A2" s="61"/>
      <c r="B2" s="108" t="s">
        <v>90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30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3.5" thickBot="1">
      <c r="F4" s="2"/>
    </row>
    <row r="5" spans="1:42" ht="60.75" customHeight="1">
      <c r="A5" s="105" t="s">
        <v>35</v>
      </c>
      <c r="B5" s="116" t="s">
        <v>0</v>
      </c>
      <c r="C5" s="139" t="s">
        <v>27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 t="s">
        <v>30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6"/>
    </row>
    <row r="6" spans="1:42" ht="12.75">
      <c r="A6" s="106"/>
      <c r="B6" s="119"/>
      <c r="C6" s="140" t="s">
        <v>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 t="s">
        <v>28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38"/>
    </row>
    <row r="7" spans="1:42" s="1" customFormat="1" ht="24" customHeight="1">
      <c r="A7" s="136"/>
      <c r="B7" s="119"/>
      <c r="C7" s="32" t="s">
        <v>29</v>
      </c>
      <c r="D7" s="14">
        <v>1</v>
      </c>
      <c r="E7" s="14">
        <v>2</v>
      </c>
      <c r="F7" s="14" t="s">
        <v>11</v>
      </c>
      <c r="G7" s="14" t="s">
        <v>12</v>
      </c>
      <c r="H7" s="14" t="s">
        <v>13</v>
      </c>
      <c r="I7" s="14" t="s">
        <v>14</v>
      </c>
      <c r="J7" s="14">
        <v>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5" t="s">
        <v>29</v>
      </c>
      <c r="X7" s="14">
        <v>1</v>
      </c>
      <c r="Y7" s="14">
        <v>2</v>
      </c>
      <c r="Z7" s="14" t="s">
        <v>11</v>
      </c>
      <c r="AA7" s="14" t="s">
        <v>12</v>
      </c>
      <c r="AB7" s="14" t="s">
        <v>13</v>
      </c>
      <c r="AC7" s="14" t="s">
        <v>14</v>
      </c>
      <c r="AD7" s="14">
        <v>4</v>
      </c>
      <c r="AE7" s="14" t="s">
        <v>15</v>
      </c>
      <c r="AF7" s="14" t="s">
        <v>16</v>
      </c>
      <c r="AG7" s="14" t="s">
        <v>17</v>
      </c>
      <c r="AH7" s="14" t="s">
        <v>18</v>
      </c>
      <c r="AI7" s="14" t="s">
        <v>19</v>
      </c>
      <c r="AJ7" s="14" t="s">
        <v>20</v>
      </c>
      <c r="AK7" s="14" t="s">
        <v>21</v>
      </c>
      <c r="AL7" s="14" t="s">
        <v>22</v>
      </c>
      <c r="AM7" s="14" t="s">
        <v>23</v>
      </c>
      <c r="AN7" s="14" t="s">
        <v>24</v>
      </c>
      <c r="AO7" s="14" t="s">
        <v>25</v>
      </c>
      <c r="AP7" s="16" t="s">
        <v>26</v>
      </c>
    </row>
    <row r="8" spans="1:42" ht="12.75">
      <c r="A8" s="8"/>
      <c r="B8" s="33" t="s">
        <v>33</v>
      </c>
      <c r="C8" s="12">
        <f>D8+E8+F8+G8+H8+I8+J8+K8+L8+M8+N8+O8+P8+Q8+R8+S8+T8+U8+V8</f>
        <v>172</v>
      </c>
      <c r="D8" s="6">
        <f aca="true" t="shared" si="0" ref="D8:V8">SUM(D9:D19)</f>
        <v>131</v>
      </c>
      <c r="E8" s="6">
        <f t="shared" si="0"/>
        <v>9</v>
      </c>
      <c r="F8" s="6">
        <f t="shared" si="0"/>
        <v>1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6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23</v>
      </c>
      <c r="P8" s="6">
        <f t="shared" si="0"/>
        <v>2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5">
        <f>X8+Y8+Z8+AA8+AB8+AC8+AD8+AE8+AF8+AG8+AH8+AI8+AJ8+AK8+AL8+AM8+AN8+AO8+AP8</f>
        <v>55</v>
      </c>
      <c r="X8" s="6">
        <f aca="true" t="shared" si="1" ref="X8:AP8">SUM(X9:X19)</f>
        <v>33</v>
      </c>
      <c r="Y8" s="6">
        <f t="shared" si="1"/>
        <v>18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t="shared" si="1"/>
        <v>0</v>
      </c>
      <c r="AG8" s="6">
        <f t="shared" si="1"/>
        <v>0</v>
      </c>
      <c r="AH8" s="6">
        <f t="shared" si="1"/>
        <v>0</v>
      </c>
      <c r="AI8" s="6">
        <f t="shared" si="1"/>
        <v>4</v>
      </c>
      <c r="AJ8" s="6">
        <f t="shared" si="1"/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7">
        <f t="shared" si="1"/>
        <v>0</v>
      </c>
    </row>
    <row r="9" spans="1:42" ht="12.75">
      <c r="A9" s="8">
        <v>1</v>
      </c>
      <c r="B9" s="38" t="s">
        <v>58</v>
      </c>
      <c r="C9" s="12">
        <f>D9+E9+F9+G9+H9+I9+J9+K9+L9+M9+N9+O9+P9+Q9+R9+S9+T9+U9+V9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3</v>
      </c>
      <c r="X9" s="3">
        <v>3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38" t="s">
        <v>59</v>
      </c>
      <c r="C10" s="12">
        <f aca="true" t="shared" si="2" ref="C10:C19">D10+E10+F10+G10+H10+I10+J10+K10+L10+M10+N10+O10+P10+Q10+R10+S10+T10+U10+V10</f>
        <v>27</v>
      </c>
      <c r="D10" s="3">
        <v>16</v>
      </c>
      <c r="E10" s="3">
        <v>3</v>
      </c>
      <c r="F10" s="3">
        <v>1</v>
      </c>
      <c r="G10" s="3"/>
      <c r="H10" s="3"/>
      <c r="I10" s="3"/>
      <c r="J10" s="3">
        <v>3</v>
      </c>
      <c r="K10" s="3"/>
      <c r="L10" s="3"/>
      <c r="M10" s="3"/>
      <c r="N10" s="3"/>
      <c r="O10" s="3">
        <v>4</v>
      </c>
      <c r="P10" s="3"/>
      <c r="Q10" s="3"/>
      <c r="R10" s="3"/>
      <c r="S10" s="3"/>
      <c r="T10" s="3"/>
      <c r="U10" s="3"/>
      <c r="V10" s="3"/>
      <c r="W10" s="5">
        <f aca="true" t="shared" si="3" ref="W10:W19">X10+Y10+Z10+AA10+AB10+AC10+AD10+AE10+AF10+AG10+AH10+AI10+AJ10+AK10+AL10+AM10+AN10+AO10+AP10</f>
        <v>15</v>
      </c>
      <c r="X10" s="3">
        <v>12</v>
      </c>
      <c r="Y10" s="3">
        <v>3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38" t="s">
        <v>60</v>
      </c>
      <c r="C11" s="12">
        <f>D11+E11+F11+G11+H11+I11+J11+K11+L11+M11+N11+O11+P11+Q11+R11+S11+T11+U11+V11</f>
        <v>37</v>
      </c>
      <c r="D11" s="3">
        <v>30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>
        <v>6</v>
      </c>
      <c r="P11" s="3"/>
      <c r="Q11" s="3"/>
      <c r="R11" s="3"/>
      <c r="S11" s="3"/>
      <c r="T11" s="3"/>
      <c r="U11" s="3"/>
      <c r="V11" s="3"/>
      <c r="W11" s="5">
        <f t="shared" si="3"/>
        <v>9</v>
      </c>
      <c r="X11" s="3">
        <v>7</v>
      </c>
      <c r="Y11" s="3">
        <v>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38" t="s">
        <v>75</v>
      </c>
      <c r="C12" s="12">
        <f>D12+E12+F12+G12+H12+I12+J12+K12+L12+M12+N12+O12+P12+Q12+R12+S12+T12+U12+V12</f>
        <v>3</v>
      </c>
      <c r="D12" s="3">
        <v>2</v>
      </c>
      <c r="E12" s="3"/>
      <c r="F12" s="3"/>
      <c r="G12" s="3"/>
      <c r="H12" s="3"/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 t="shared" si="3"/>
        <v>3</v>
      </c>
      <c r="X12" s="3">
        <v>1</v>
      </c>
      <c r="Y12" s="3">
        <v>2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8">
        <v>5</v>
      </c>
      <c r="B13" s="38" t="s">
        <v>61</v>
      </c>
      <c r="C13" s="12">
        <f>D13+E13+F13+G13+H13+I13+J13+K13+L13+M13+N13+O13+P13+Q13+R13+S13+T13+U13+V13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8">
        <v>6</v>
      </c>
      <c r="B14" s="38" t="s">
        <v>62</v>
      </c>
      <c r="C14" s="12">
        <f t="shared" si="2"/>
        <v>1</v>
      </c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">
        <f t="shared" si="3"/>
        <v>7</v>
      </c>
      <c r="X14" s="3">
        <v>4</v>
      </c>
      <c r="Y14" s="3">
        <v>3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8">
        <v>7</v>
      </c>
      <c r="B15" s="38" t="s">
        <v>63</v>
      </c>
      <c r="C15" s="12">
        <f t="shared" si="2"/>
        <v>39</v>
      </c>
      <c r="D15" s="3">
        <v>32</v>
      </c>
      <c r="E15" s="3">
        <v>2</v>
      </c>
      <c r="F15" s="3"/>
      <c r="G15" s="3"/>
      <c r="H15" s="3"/>
      <c r="I15" s="3"/>
      <c r="J15" s="3"/>
      <c r="K15" s="3"/>
      <c r="L15" s="3"/>
      <c r="M15" s="3"/>
      <c r="N15" s="3"/>
      <c r="O15" s="3">
        <v>4</v>
      </c>
      <c r="P15" s="3">
        <v>1</v>
      </c>
      <c r="Q15" s="3"/>
      <c r="R15" s="3"/>
      <c r="S15" s="3"/>
      <c r="T15" s="3"/>
      <c r="U15" s="3"/>
      <c r="V15" s="3"/>
      <c r="W15" s="5">
        <f t="shared" si="3"/>
        <v>6</v>
      </c>
      <c r="X15" s="3">
        <v>1</v>
      </c>
      <c r="Y15" s="3">
        <v>3</v>
      </c>
      <c r="Z15" s="3"/>
      <c r="AA15" s="3"/>
      <c r="AB15" s="3"/>
      <c r="AC15" s="3"/>
      <c r="AD15" s="3"/>
      <c r="AE15" s="3"/>
      <c r="AF15" s="3"/>
      <c r="AG15" s="3"/>
      <c r="AH15" s="3"/>
      <c r="AI15" s="3">
        <v>2</v>
      </c>
      <c r="AJ15" s="3"/>
      <c r="AK15" s="3"/>
      <c r="AL15" s="3"/>
      <c r="AM15" s="3"/>
      <c r="AN15" s="3"/>
      <c r="AO15" s="3"/>
      <c r="AP15" s="4"/>
    </row>
    <row r="16" spans="1:42" ht="12.75">
      <c r="A16" s="8">
        <v>8</v>
      </c>
      <c r="B16" s="38" t="s">
        <v>64</v>
      </c>
      <c r="C16" s="12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">
        <f t="shared" si="3"/>
        <v>2</v>
      </c>
      <c r="X16" s="3">
        <v>1</v>
      </c>
      <c r="Y16" s="3">
        <v>1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8">
        <v>9</v>
      </c>
      <c r="B17" s="38" t="s">
        <v>65</v>
      </c>
      <c r="C17" s="12">
        <f t="shared" si="2"/>
        <v>33</v>
      </c>
      <c r="D17" s="3">
        <v>24</v>
      </c>
      <c r="E17" s="3">
        <v>1</v>
      </c>
      <c r="F17" s="3"/>
      <c r="G17" s="3"/>
      <c r="H17" s="3"/>
      <c r="I17" s="3"/>
      <c r="J17" s="3">
        <v>1</v>
      </c>
      <c r="K17" s="3"/>
      <c r="L17" s="3"/>
      <c r="M17" s="3"/>
      <c r="N17" s="3"/>
      <c r="O17" s="3">
        <v>6</v>
      </c>
      <c r="P17" s="3">
        <v>1</v>
      </c>
      <c r="Q17" s="3"/>
      <c r="R17" s="3"/>
      <c r="S17" s="3"/>
      <c r="T17" s="3"/>
      <c r="U17" s="3"/>
      <c r="V17" s="3"/>
      <c r="W17" s="5">
        <f t="shared" si="3"/>
        <v>7</v>
      </c>
      <c r="X17" s="3">
        <v>3</v>
      </c>
      <c r="Y17" s="3">
        <v>3</v>
      </c>
      <c r="Z17" s="3"/>
      <c r="AA17" s="3"/>
      <c r="AB17" s="3"/>
      <c r="AC17" s="3"/>
      <c r="AD17" s="3"/>
      <c r="AE17" s="3"/>
      <c r="AF17" s="3"/>
      <c r="AG17" s="3"/>
      <c r="AH17" s="3"/>
      <c r="AI17" s="3">
        <v>1</v>
      </c>
      <c r="AJ17" s="3"/>
      <c r="AK17" s="3"/>
      <c r="AL17" s="3"/>
      <c r="AM17" s="3"/>
      <c r="AN17" s="3"/>
      <c r="AO17" s="3"/>
      <c r="AP17" s="4"/>
    </row>
    <row r="18" spans="1:42" ht="12.75">
      <c r="A18" s="8">
        <v>10</v>
      </c>
      <c r="B18" s="38" t="s">
        <v>66</v>
      </c>
      <c r="C18" s="12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">
        <f t="shared" si="3"/>
        <v>1</v>
      </c>
      <c r="X18" s="3">
        <v>1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8">
        <v>11</v>
      </c>
      <c r="B19" s="38" t="s">
        <v>67</v>
      </c>
      <c r="C19" s="12">
        <f t="shared" si="2"/>
        <v>32</v>
      </c>
      <c r="D19" s="3">
        <v>27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>
        <v>3</v>
      </c>
      <c r="P19" s="3"/>
      <c r="Q19" s="3"/>
      <c r="R19" s="3"/>
      <c r="S19" s="3"/>
      <c r="T19" s="3"/>
      <c r="U19" s="3"/>
      <c r="V19" s="3"/>
      <c r="W19" s="5">
        <f t="shared" si="3"/>
        <v>2</v>
      </c>
      <c r="X19" s="3"/>
      <c r="Y19" s="3">
        <v>1</v>
      </c>
      <c r="Z19" s="3"/>
      <c r="AA19" s="3"/>
      <c r="AB19" s="3"/>
      <c r="AC19" s="3"/>
      <c r="AD19" s="3"/>
      <c r="AE19" s="3"/>
      <c r="AF19" s="3"/>
      <c r="AG19" s="3"/>
      <c r="AH19" s="3"/>
      <c r="AI19" s="3">
        <v>1</v>
      </c>
      <c r="AJ19" s="3"/>
      <c r="AK19" s="3"/>
      <c r="AL19" s="3"/>
      <c r="AM19" s="3"/>
      <c r="AN19" s="3"/>
      <c r="AO19" s="3"/>
      <c r="AP19" s="4"/>
    </row>
    <row r="20" spans="1:42" s="55" customFormat="1" ht="12.75">
      <c r="A20" s="53"/>
      <c r="B20" s="53"/>
      <c r="C20" s="5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55" customFormat="1" ht="12.75">
      <c r="A21" s="53"/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55" customFormat="1" ht="12.75">
      <c r="A22" s="53"/>
      <c r="B22" s="53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67" t="s">
        <v>39</v>
      </c>
      <c r="AI22" s="67"/>
      <c r="AJ22" s="67"/>
      <c r="AK22" s="67"/>
      <c r="AL22" s="67"/>
      <c r="AM22" s="67"/>
      <c r="AN22" s="67"/>
      <c r="AO22" s="67"/>
      <c r="AP22" s="67"/>
    </row>
    <row r="23" s="55" customFormat="1" ht="12.75">
      <c r="A23" s="53"/>
    </row>
    <row r="24" ht="12.75">
      <c r="A24" s="36"/>
    </row>
    <row r="25" spans="23:38" ht="16.5">
      <c r="W25" s="62" t="s">
        <v>94</v>
      </c>
      <c r="X25" s="60"/>
      <c r="Y25" s="60"/>
      <c r="Z25" s="18" t="s">
        <v>70</v>
      </c>
      <c r="AA25" s="19"/>
      <c r="AB25" s="19"/>
      <c r="AC25" s="20"/>
      <c r="AD25" s="20"/>
      <c r="AE25" s="20"/>
      <c r="AF25" s="20"/>
      <c r="AG25" s="21" t="s">
        <v>71</v>
      </c>
      <c r="AH25" s="22"/>
      <c r="AI25" s="22"/>
      <c r="AJ25" s="22"/>
      <c r="AK25" s="23"/>
      <c r="AL25" s="23"/>
    </row>
    <row r="26" spans="23:38" ht="16.5">
      <c r="W26" s="24"/>
      <c r="Z26" s="18"/>
      <c r="AA26" s="19"/>
      <c r="AB26" s="19"/>
      <c r="AC26" s="20"/>
      <c r="AD26" s="20"/>
      <c r="AE26" s="20"/>
      <c r="AF26" s="20"/>
      <c r="AG26" s="25"/>
      <c r="AH26" s="25"/>
      <c r="AI26" s="25"/>
      <c r="AJ26" s="25"/>
      <c r="AK26" s="23"/>
      <c r="AL26" s="23"/>
    </row>
    <row r="27" spans="23:38" ht="12.75">
      <c r="W27" s="26"/>
      <c r="Z27" s="27" t="s">
        <v>73</v>
      </c>
      <c r="AA27" s="26"/>
      <c r="AB27" s="26"/>
      <c r="AC27" s="26"/>
      <c r="AD27" s="26"/>
      <c r="AE27" s="26"/>
      <c r="AF27" s="26"/>
      <c r="AG27" s="27" t="s">
        <v>95</v>
      </c>
      <c r="AH27" s="26"/>
      <c r="AI27" s="26"/>
      <c r="AJ27" s="26"/>
      <c r="AK27" s="26"/>
      <c r="AL27" s="26"/>
    </row>
    <row r="28" spans="23:38" ht="12.75">
      <c r="W28" s="26"/>
      <c r="Z28" s="27"/>
      <c r="AA28" s="26"/>
      <c r="AB28" s="26"/>
      <c r="AC28" s="26"/>
      <c r="AD28" s="26"/>
      <c r="AE28" s="26"/>
      <c r="AF28" s="26"/>
      <c r="AG28" s="27"/>
      <c r="AH28" s="26"/>
      <c r="AI28" s="26"/>
      <c r="AJ28" s="26"/>
      <c r="AK28" s="26"/>
      <c r="AL28" s="26"/>
    </row>
    <row r="29" spans="23:38" ht="12.75">
      <c r="W29" s="26"/>
      <c r="Z29" s="27"/>
      <c r="AA29" s="26"/>
      <c r="AB29" s="26"/>
      <c r="AC29" s="26"/>
      <c r="AD29" s="26"/>
      <c r="AE29" s="26"/>
      <c r="AF29" s="26"/>
      <c r="AG29" s="27"/>
      <c r="AH29" s="26"/>
      <c r="AI29" s="26"/>
      <c r="AJ29" s="26"/>
      <c r="AK29" s="26"/>
      <c r="AL29" s="26"/>
    </row>
    <row r="30" spans="23:38" ht="12.75">
      <c r="W30" s="26"/>
      <c r="Z30" s="27"/>
      <c r="AA30" s="26"/>
      <c r="AB30" s="26"/>
      <c r="AC30" s="26"/>
      <c r="AD30" s="26"/>
      <c r="AE30" s="26"/>
      <c r="AF30" s="26"/>
      <c r="AG30" s="27"/>
      <c r="AH30" s="26"/>
      <c r="AI30" s="26"/>
      <c r="AJ30" s="26"/>
      <c r="AK30" s="26"/>
      <c r="AL30" s="26"/>
    </row>
    <row r="31" spans="23:38" ht="12.75">
      <c r="W31" s="26"/>
      <c r="Z31" s="27"/>
      <c r="AA31" s="26"/>
      <c r="AB31" s="26"/>
      <c r="AC31" s="26"/>
      <c r="AD31" s="26"/>
      <c r="AE31" s="26"/>
      <c r="AF31" s="26"/>
      <c r="AG31" s="27"/>
      <c r="AH31" s="26"/>
      <c r="AI31" s="26"/>
      <c r="AJ31" s="26"/>
      <c r="AK31" s="26"/>
      <c r="AL31" s="26"/>
    </row>
    <row r="32" spans="23:38" ht="12.75">
      <c r="W32" s="26"/>
      <c r="Z32" s="27"/>
      <c r="AA32" s="26"/>
      <c r="AB32" s="26"/>
      <c r="AC32" s="26"/>
      <c r="AD32" s="26"/>
      <c r="AE32" s="26"/>
      <c r="AF32" s="26"/>
      <c r="AG32" s="27"/>
      <c r="AH32" s="26"/>
      <c r="AI32" s="26"/>
      <c r="AJ32" s="26"/>
      <c r="AK32" s="26"/>
      <c r="AL32" s="26"/>
    </row>
    <row r="33" spans="23:38" ht="12.75">
      <c r="W33" s="26"/>
      <c r="Z33" s="27"/>
      <c r="AA33" s="26"/>
      <c r="AB33" s="26"/>
      <c r="AC33" s="26"/>
      <c r="AD33" s="26"/>
      <c r="AE33" s="26"/>
      <c r="AF33" s="26"/>
      <c r="AG33" s="27"/>
      <c r="AH33" s="26"/>
      <c r="AI33" s="26"/>
      <c r="AJ33" s="26"/>
      <c r="AK33" s="26"/>
      <c r="AL33" s="26"/>
    </row>
    <row r="34" spans="23:38" ht="12.75">
      <c r="W34" s="26"/>
      <c r="Z34" s="27"/>
      <c r="AA34" s="26"/>
      <c r="AB34" s="26"/>
      <c r="AC34" s="26"/>
      <c r="AD34" s="26"/>
      <c r="AE34" s="26"/>
      <c r="AF34" s="26"/>
      <c r="AG34" s="27"/>
      <c r="AH34" s="26"/>
      <c r="AI34" s="26"/>
      <c r="AJ34" s="26"/>
      <c r="AK34" s="26"/>
      <c r="AL34" s="26"/>
    </row>
    <row r="35" spans="23:38" ht="12.75">
      <c r="W35" s="26"/>
      <c r="Z35" s="27"/>
      <c r="AA35" s="26"/>
      <c r="AB35" s="26"/>
      <c r="AC35" s="26"/>
      <c r="AD35" s="26"/>
      <c r="AE35" s="26"/>
      <c r="AF35" s="26"/>
      <c r="AG35" s="27"/>
      <c r="AH35" s="26"/>
      <c r="AI35" s="26"/>
      <c r="AJ35" s="26"/>
      <c r="AK35" s="26"/>
      <c r="AL35" s="26"/>
    </row>
    <row r="36" spans="23:38" ht="12.75">
      <c r="W36" s="26"/>
      <c r="Z36" s="27"/>
      <c r="AA36" s="26"/>
      <c r="AB36" s="26"/>
      <c r="AC36" s="26"/>
      <c r="AD36" s="26"/>
      <c r="AE36" s="26"/>
      <c r="AF36" s="26"/>
      <c r="AG36" s="27"/>
      <c r="AH36" s="26"/>
      <c r="AI36" s="26"/>
      <c r="AJ36" s="26"/>
      <c r="AK36" s="26"/>
      <c r="AL36" s="26"/>
    </row>
    <row r="40" ht="15.75">
      <c r="B40" s="44"/>
    </row>
    <row r="41" ht="12.75">
      <c r="B41" s="1"/>
    </row>
    <row r="42" ht="14.25" customHeight="1">
      <c r="B42" s="1"/>
    </row>
    <row r="43" ht="12.75">
      <c r="B43" s="39"/>
    </row>
    <row r="44" ht="41.25" customHeight="1">
      <c r="B44" s="40"/>
    </row>
    <row r="45" ht="25.5" customHeight="1">
      <c r="B45" s="41"/>
    </row>
    <row r="46" ht="53.25" customHeight="1">
      <c r="B46" s="42"/>
    </row>
    <row r="47" ht="12.75">
      <c r="B47" s="42"/>
    </row>
    <row r="48" ht="12.75">
      <c r="B48" s="42"/>
    </row>
    <row r="49" ht="12.75">
      <c r="B49" s="42"/>
    </row>
    <row r="50" ht="39.75" customHeight="1">
      <c r="B50" s="41"/>
    </row>
    <row r="51" ht="12.75">
      <c r="B51" s="41"/>
    </row>
    <row r="52" ht="50.25" customHeight="1">
      <c r="B52" s="42"/>
    </row>
    <row r="53" ht="12.75">
      <c r="B53" s="42"/>
    </row>
    <row r="54" ht="12.75">
      <c r="B54" s="42"/>
    </row>
    <row r="55" ht="12.75">
      <c r="B55" s="43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3"/>
    </row>
    <row r="61" ht="78.75" customHeight="1">
      <c r="B61" s="41"/>
    </row>
    <row r="62" ht="12.75">
      <c r="B62" s="42"/>
    </row>
    <row r="63" ht="12.75">
      <c r="B63" s="42"/>
    </row>
    <row r="64" ht="12.75">
      <c r="B64" s="42"/>
    </row>
    <row r="65" ht="12.75">
      <c r="B65" s="42"/>
    </row>
  </sheetData>
  <mergeCells count="9">
    <mergeCell ref="A1:V1"/>
    <mergeCell ref="B2:R2"/>
    <mergeCell ref="AH22:AP22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1"/>
  <colBreaks count="1" manualBreakCount="1">
    <brk id="2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Pavlina.Toneva</cp:lastModifiedBy>
  <cp:lastPrinted>2013-01-09T13:36:52Z</cp:lastPrinted>
  <dcterms:created xsi:type="dcterms:W3CDTF">2008-02-04T14:30:28Z</dcterms:created>
  <dcterms:modified xsi:type="dcterms:W3CDTF">2013-01-14T06:55:59Z</dcterms:modified>
  <cp:category/>
  <cp:version/>
  <cp:contentType/>
  <cp:contentStatus/>
</cp:coreProperties>
</file>